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★도체 대진표 찐최종\"/>
    </mc:Choice>
  </mc:AlternateContent>
  <bookViews>
    <workbookView xWindow="0" yWindow="0" windowWidth="28800" windowHeight="14190" firstSheet="3" activeTab="3"/>
  </bookViews>
  <sheets>
    <sheet name="게이트볼(남자-대진표)" sheetId="31" state="hidden" r:id="rId1"/>
    <sheet name="게이트볼(여자-대진표)" sheetId="40" state="hidden" r:id="rId2"/>
    <sheet name="게이트볼(혼성-대진표)" sheetId="41" state="hidden" r:id="rId3"/>
    <sheet name="농구 대진표" sheetId="104" r:id="rId4"/>
    <sheet name="댄스" sheetId="52" state="hidden" r:id="rId5"/>
    <sheet name="보치아(BC1 개인전)" sheetId="72" state="hidden" r:id="rId6"/>
    <sheet name="보치아(BC2 개인전)" sheetId="97" state="hidden" r:id="rId7"/>
    <sheet name="보치아(BC3 개인전)" sheetId="98" state="hidden" r:id="rId8"/>
    <sheet name="보치아(BC4 개인전)" sheetId="99" state="hidden" r:id="rId9"/>
    <sheet name="보치아(BC3 페어)" sheetId="100" state="hidden" r:id="rId10"/>
    <sheet name="보치아(BC4 페어)" sheetId="101" state="hidden" r:id="rId11"/>
    <sheet name="보치아(BC1,2 단체전)" sheetId="102" state="hidden" r:id="rId12"/>
    <sheet name="볼링" sheetId="73" state="hidden" r:id="rId13"/>
  </sheets>
  <definedNames>
    <definedName name="_xlnm._FilterDatabase" localSheetId="0" hidden="1">'게이트볼(남자-대진표)'!$L$7:$L$35</definedName>
    <definedName name="_xlnm._FilterDatabase" localSheetId="1" hidden="1">'게이트볼(여자-대진표)'!#REF!</definedName>
    <definedName name="_xlnm.Print_Area" localSheetId="3">'농구 대진표'!$A$1:$AH$33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04" l="1"/>
  <c r="B13" i="104"/>
  <c r="B17" i="104"/>
  <c r="D17" i="104"/>
  <c r="A24" i="104"/>
  <c r="A28" i="104" s="1"/>
  <c r="D9" i="104"/>
  <c r="B9" i="104"/>
  <c r="D29" i="104" l="1"/>
  <c r="B29" i="104"/>
  <c r="AH28" i="104"/>
  <c r="B25" i="104"/>
  <c r="D25" i="104"/>
  <c r="AC29" i="104" l="1"/>
  <c r="AH24" i="104"/>
  <c r="AH16" i="104" s="1"/>
  <c r="AH12" i="104" s="1"/>
  <c r="AE29" i="104"/>
  <c r="AE25" i="104" l="1"/>
  <c r="AC25" i="104"/>
  <c r="AC17" i="104" l="1"/>
  <c r="AE17" i="104"/>
  <c r="AE13" i="104" l="1"/>
  <c r="AC13" i="104"/>
  <c r="AH8" i="104"/>
  <c r="AE9" i="104" l="1"/>
  <c r="AC9" i="104"/>
  <c r="W22" i="41" l="1"/>
  <c r="S22" i="41"/>
  <c r="U16" i="41"/>
  <c r="W11" i="41"/>
  <c r="S11" i="41"/>
  <c r="U5" i="41"/>
  <c r="P61" i="41"/>
  <c r="P52" i="41"/>
  <c r="L61" i="41"/>
  <c r="L52" i="41"/>
  <c r="P49" i="41"/>
  <c r="P40" i="41"/>
  <c r="L49" i="41"/>
  <c r="L40" i="41"/>
  <c r="P37" i="41"/>
  <c r="P28" i="41"/>
  <c r="L37" i="41"/>
  <c r="L28" i="41"/>
  <c r="P25" i="41"/>
  <c r="P16" i="41"/>
  <c r="L25" i="41"/>
  <c r="L16" i="41"/>
  <c r="P13" i="41"/>
  <c r="P4" i="41"/>
  <c r="L13" i="41"/>
  <c r="L4" i="41"/>
  <c r="X22" i="40"/>
  <c r="T22" i="40"/>
  <c r="V16" i="40"/>
  <c r="X11" i="40"/>
  <c r="T11" i="40"/>
  <c r="V5" i="40"/>
  <c r="Q61" i="40"/>
  <c r="Q52" i="40"/>
  <c r="M61" i="40"/>
  <c r="M52" i="40"/>
  <c r="Q49" i="40"/>
  <c r="Q40" i="40"/>
  <c r="M49" i="40"/>
  <c r="M40" i="40"/>
  <c r="Q37" i="40"/>
  <c r="Q28" i="40"/>
  <c r="M37" i="40"/>
  <c r="M28" i="40"/>
  <c r="Q25" i="40"/>
  <c r="Q16" i="40"/>
  <c r="M25" i="40"/>
  <c r="M16" i="40"/>
  <c r="Q13" i="40"/>
  <c r="Q4" i="40"/>
  <c r="M13" i="40"/>
  <c r="M4" i="40"/>
  <c r="Z60" i="31"/>
  <c r="V60" i="31"/>
  <c r="Z51" i="31"/>
  <c r="V51" i="31"/>
  <c r="Z48" i="31"/>
  <c r="Z39" i="31"/>
  <c r="V48" i="31"/>
  <c r="V39" i="31"/>
  <c r="Z36" i="31"/>
  <c r="Z27" i="31"/>
  <c r="V36" i="31"/>
  <c r="V27" i="31"/>
  <c r="R60" i="31"/>
  <c r="R51" i="31"/>
  <c r="N60" i="31"/>
  <c r="N51" i="31"/>
  <c r="R48" i="31"/>
  <c r="R39" i="31"/>
  <c r="N48" i="31"/>
  <c r="N39" i="31"/>
  <c r="R36" i="31"/>
  <c r="R27" i="31"/>
  <c r="N36" i="31"/>
  <c r="N27" i="31"/>
  <c r="R24" i="31"/>
  <c r="R15" i="31"/>
  <c r="N24" i="31"/>
  <c r="N15" i="31"/>
  <c r="R12" i="31"/>
  <c r="R3" i="31"/>
  <c r="N12" i="31"/>
  <c r="N3" i="31"/>
  <c r="M18" i="102"/>
  <c r="L18" i="102"/>
  <c r="M14" i="102"/>
  <c r="L14" i="102"/>
  <c r="C14" i="102"/>
  <c r="B14" i="102"/>
  <c r="M10" i="102"/>
  <c r="L10" i="102"/>
  <c r="C10" i="102"/>
  <c r="B10" i="102"/>
  <c r="M10" i="101"/>
  <c r="L10" i="101"/>
  <c r="C10" i="101"/>
  <c r="B10" i="101"/>
  <c r="M6" i="101"/>
  <c r="L6" i="101"/>
  <c r="M18" i="100"/>
  <c r="L18" i="100"/>
  <c r="C18" i="100"/>
  <c r="B18" i="100"/>
  <c r="M14" i="100"/>
  <c r="L14" i="100"/>
  <c r="C14" i="100"/>
  <c r="B14" i="100"/>
  <c r="M10" i="100"/>
  <c r="L10" i="100"/>
  <c r="C10" i="100"/>
  <c r="B10" i="100"/>
  <c r="M6" i="100"/>
  <c r="L6" i="100"/>
  <c r="M30" i="99"/>
  <c r="L30" i="99"/>
  <c r="C30" i="99"/>
  <c r="B30" i="99"/>
  <c r="M26" i="99"/>
  <c r="L26" i="99"/>
  <c r="C26" i="99"/>
  <c r="B26" i="99"/>
  <c r="M22" i="99"/>
  <c r="L22" i="99"/>
  <c r="C22" i="99"/>
  <c r="B22" i="99"/>
  <c r="M14" i="99"/>
  <c r="L14" i="99"/>
  <c r="C14" i="99"/>
  <c r="B14" i="99"/>
  <c r="M10" i="99"/>
  <c r="L10" i="99"/>
  <c r="C10" i="99"/>
  <c r="B10" i="99"/>
  <c r="O62" i="98"/>
  <c r="N62" i="98"/>
  <c r="C62" i="98"/>
  <c r="B62" i="98"/>
  <c r="O58" i="98"/>
  <c r="N58" i="98"/>
  <c r="C58" i="98"/>
  <c r="B58" i="98"/>
  <c r="O54" i="98"/>
  <c r="N54" i="98"/>
  <c r="C54" i="98"/>
  <c r="B54" i="98"/>
  <c r="O50" i="98"/>
  <c r="N50" i="98"/>
  <c r="C50" i="98"/>
  <c r="B50" i="98"/>
  <c r="O46" i="98"/>
  <c r="N46" i="98"/>
  <c r="C46" i="98"/>
  <c r="B46" i="98"/>
  <c r="O42" i="98"/>
  <c r="N42" i="98"/>
  <c r="C42" i="98"/>
  <c r="B42" i="98"/>
  <c r="O34" i="98"/>
  <c r="N34" i="98"/>
  <c r="C34" i="98"/>
  <c r="B34" i="98"/>
  <c r="O30" i="98"/>
  <c r="N30" i="98"/>
  <c r="C30" i="98"/>
  <c r="B30" i="98"/>
  <c r="O26" i="98"/>
  <c r="N26" i="98"/>
  <c r="C26" i="98"/>
  <c r="B26" i="98"/>
  <c r="O22" i="98"/>
  <c r="N22" i="98"/>
  <c r="O18" i="98"/>
  <c r="N18" i="98"/>
  <c r="C18" i="98"/>
  <c r="B18" i="98"/>
  <c r="O14" i="98"/>
  <c r="N14" i="98"/>
  <c r="C14" i="98"/>
  <c r="B14" i="98"/>
  <c r="O10" i="98"/>
  <c r="N10" i="98"/>
  <c r="C10" i="98"/>
  <c r="B10" i="98"/>
  <c r="O62" i="97"/>
  <c r="N62" i="97"/>
  <c r="C62" i="97"/>
  <c r="B62" i="97"/>
  <c r="O58" i="97"/>
  <c r="N58" i="97"/>
  <c r="C58" i="97"/>
  <c r="B58" i="97"/>
  <c r="O46" i="97"/>
  <c r="N46" i="97"/>
  <c r="C46" i="97"/>
  <c r="B46" i="97"/>
  <c r="O42" i="97"/>
  <c r="N42" i="97"/>
  <c r="C42" i="97"/>
  <c r="B42" i="97"/>
  <c r="O38" i="97"/>
  <c r="N38" i="97"/>
  <c r="C38" i="97"/>
  <c r="B38" i="97"/>
  <c r="O30" i="97"/>
  <c r="N30" i="97"/>
  <c r="C30" i="97"/>
  <c r="B30" i="97"/>
  <c r="O26" i="97"/>
  <c r="N26" i="97"/>
  <c r="C26" i="97"/>
  <c r="B26" i="97"/>
  <c r="O22" i="97"/>
  <c r="N22" i="97"/>
  <c r="C22" i="97"/>
  <c r="B22" i="97"/>
  <c r="O14" i="97"/>
  <c r="N14" i="97"/>
  <c r="C14" i="97"/>
  <c r="B14" i="97"/>
  <c r="O10" i="97"/>
  <c r="N10" i="97"/>
  <c r="C10" i="97"/>
  <c r="B10" i="97"/>
  <c r="M30" i="72"/>
  <c r="L30" i="72"/>
  <c r="C30" i="72"/>
  <c r="B30" i="72"/>
  <c r="M26" i="72"/>
  <c r="L26" i="72"/>
  <c r="C26" i="72"/>
  <c r="B26" i="72"/>
  <c r="M22" i="72"/>
  <c r="L22" i="72"/>
  <c r="C22" i="72"/>
  <c r="B22" i="72"/>
  <c r="M18" i="72"/>
  <c r="L18" i="72"/>
  <c r="M14" i="72"/>
  <c r="L14" i="72"/>
  <c r="C14" i="72"/>
  <c r="B14" i="72"/>
  <c r="M10" i="72"/>
  <c r="L10" i="72"/>
  <c r="C10" i="72"/>
  <c r="B10" i="72"/>
  <c r="C54" i="41" l="1"/>
  <c r="C52" i="41"/>
  <c r="C50" i="41"/>
  <c r="C48" i="41"/>
  <c r="C46" i="41"/>
  <c r="C44" i="41"/>
  <c r="C42" i="41"/>
  <c r="C40" i="41"/>
  <c r="C38" i="41"/>
  <c r="C36" i="41"/>
  <c r="C34" i="41"/>
  <c r="C32" i="41"/>
  <c r="C30" i="41"/>
  <c r="C28" i="41"/>
  <c r="C26" i="41"/>
  <c r="C24" i="41"/>
  <c r="C22" i="41"/>
  <c r="C20" i="41"/>
  <c r="C18" i="41"/>
  <c r="C16" i="41"/>
  <c r="C14" i="41"/>
  <c r="C12" i="41"/>
  <c r="C10" i="41"/>
  <c r="C8" i="41"/>
  <c r="C6" i="41"/>
  <c r="C4" i="41"/>
  <c r="C54" i="40"/>
  <c r="C52" i="40"/>
  <c r="C50" i="40"/>
  <c r="C48" i="40"/>
  <c r="C46" i="40"/>
  <c r="C44" i="40"/>
  <c r="C42" i="40"/>
  <c r="C40" i="40"/>
  <c r="C38" i="40"/>
  <c r="C36" i="40"/>
  <c r="C34" i="40"/>
  <c r="C32" i="40"/>
  <c r="C30" i="40"/>
  <c r="C28" i="40"/>
  <c r="C26" i="40"/>
  <c r="C24" i="40"/>
  <c r="C22" i="40"/>
  <c r="C20" i="40"/>
  <c r="C18" i="40"/>
  <c r="C16" i="40"/>
  <c r="C14" i="40"/>
  <c r="C12" i="40"/>
  <c r="C10" i="40"/>
  <c r="C8" i="40"/>
  <c r="C6" i="40"/>
  <c r="C4" i="40"/>
  <c r="C66" i="31"/>
  <c r="C64" i="31"/>
  <c r="C62" i="31"/>
  <c r="C60" i="31"/>
  <c r="C58" i="31"/>
  <c r="C56" i="31"/>
  <c r="C54" i="31"/>
  <c r="C52" i="31"/>
  <c r="C50" i="31"/>
  <c r="C48" i="31"/>
  <c r="C46" i="31"/>
  <c r="C44" i="31"/>
  <c r="C42" i="31"/>
  <c r="C40" i="31"/>
  <c r="C38" i="31"/>
  <c r="C36" i="31"/>
  <c r="C34" i="31"/>
  <c r="C32" i="31"/>
  <c r="C30" i="31"/>
  <c r="C28" i="31"/>
  <c r="C26" i="31"/>
  <c r="C24" i="31"/>
  <c r="C22" i="31"/>
  <c r="C20" i="31"/>
  <c r="C18" i="31"/>
  <c r="C16" i="31"/>
  <c r="C14" i="31"/>
  <c r="C12" i="31"/>
  <c r="C10" i="31"/>
  <c r="C8" i="31"/>
  <c r="C6" i="31"/>
  <c r="C4" i="31" l="1"/>
</calcChain>
</file>

<file path=xl/sharedStrings.xml><?xml version="1.0" encoding="utf-8"?>
<sst xmlns="http://schemas.openxmlformats.org/spreadsheetml/2006/main" count="817" uniqueCount="360">
  <si>
    <t>선수명</t>
    <phoneticPr fontId="1" type="noConversion"/>
  </si>
  <si>
    <t>시군</t>
    <phoneticPr fontId="1" type="noConversion"/>
  </si>
  <si>
    <t>번호</t>
    <phoneticPr fontId="1" type="noConversion"/>
  </si>
  <si>
    <t>NO</t>
    <phoneticPr fontId="1" type="noConversion"/>
  </si>
  <si>
    <t>소속</t>
    <phoneticPr fontId="1" type="noConversion"/>
  </si>
  <si>
    <t>Final</t>
    <phoneticPr fontId="1" type="noConversion"/>
  </si>
  <si>
    <t>선수1</t>
    <phoneticPr fontId="1" type="noConversion"/>
  </si>
  <si>
    <t>선수2</t>
    <phoneticPr fontId="1" type="noConversion"/>
  </si>
  <si>
    <t>선수3</t>
    <phoneticPr fontId="1" type="noConversion"/>
  </si>
  <si>
    <t>선수4</t>
    <phoneticPr fontId="1" type="noConversion"/>
  </si>
  <si>
    <t>의왕시</t>
  </si>
  <si>
    <t>양주시</t>
    <phoneticPr fontId="1" type="noConversion"/>
  </si>
  <si>
    <t>광주시</t>
  </si>
  <si>
    <t>광주시</t>
    <phoneticPr fontId="1" type="noConversion"/>
  </si>
  <si>
    <t>결승</t>
    <phoneticPr fontId="1" type="noConversion"/>
  </si>
  <si>
    <t>조별</t>
    <phoneticPr fontId="14" type="noConversion"/>
  </si>
  <si>
    <t>번호</t>
    <phoneticPr fontId="14" type="noConversion"/>
  </si>
  <si>
    <t>비고</t>
    <phoneticPr fontId="14" type="noConversion"/>
  </si>
  <si>
    <t>시군</t>
    <phoneticPr fontId="14" type="noConversion"/>
  </si>
  <si>
    <t>연천</t>
    <phoneticPr fontId="1" type="noConversion"/>
  </si>
  <si>
    <t>부천</t>
    <phoneticPr fontId="1" type="noConversion"/>
  </si>
  <si>
    <t>성남</t>
    <phoneticPr fontId="1" type="noConversion"/>
  </si>
  <si>
    <t>하남</t>
    <phoneticPr fontId="1" type="noConversion"/>
  </si>
  <si>
    <t>▶ Individual BC2 Tournament</t>
    <phoneticPr fontId="1" type="noConversion"/>
  </si>
  <si>
    <t>Round of 32</t>
    <phoneticPr fontId="1" type="noConversion"/>
  </si>
  <si>
    <t>Round of 16</t>
    <phoneticPr fontId="1" type="noConversion"/>
  </si>
  <si>
    <t>Quarter-Finals</t>
    <phoneticPr fontId="1" type="noConversion"/>
  </si>
  <si>
    <t>Semi-Finals</t>
    <phoneticPr fontId="1" type="noConversion"/>
  </si>
  <si>
    <t>Final</t>
  </si>
  <si>
    <t>BYE</t>
    <phoneticPr fontId="1" type="noConversion"/>
  </si>
  <si>
    <t>17-5/11 11::00 (4)</t>
    <phoneticPr fontId="1" type="noConversion"/>
  </si>
  <si>
    <t>1- 5/10. 13:00 (1)</t>
    <phoneticPr fontId="1" type="noConversion"/>
  </si>
  <si>
    <t>9- 5/10. 15:00 (1)</t>
    <phoneticPr fontId="1" type="noConversion"/>
  </si>
  <si>
    <t>김포시</t>
  </si>
  <si>
    <t>성남시</t>
  </si>
  <si>
    <t>수원시</t>
  </si>
  <si>
    <t>2- 5/10. 13:00 (2)</t>
    <phoneticPr fontId="1" type="noConversion"/>
  </si>
  <si>
    <t>시흥시</t>
  </si>
  <si>
    <t>용인시</t>
  </si>
  <si>
    <t>8- 5/10. 14:00 (4)</t>
    <phoneticPr fontId="1" type="noConversion"/>
  </si>
  <si>
    <t xml:space="preserve"> </t>
    <phoneticPr fontId="1" type="noConversion"/>
  </si>
  <si>
    <t>의정부시</t>
  </si>
  <si>
    <t>이천시</t>
  </si>
  <si>
    <t>3- 5/10. 13:00 (3)</t>
    <phoneticPr fontId="1" type="noConversion"/>
  </si>
  <si>
    <t>12- 5/11 09:00 (3)</t>
    <phoneticPr fontId="1" type="noConversion"/>
  </si>
  <si>
    <t>4- 5/10. 13:00 (4)</t>
    <phoneticPr fontId="1" type="noConversion"/>
  </si>
  <si>
    <t>7- 5/10. 14:00 (3)</t>
    <phoneticPr fontId="1" type="noConversion"/>
  </si>
  <si>
    <t>5- 5/10. 14:00 (1)</t>
    <phoneticPr fontId="1" type="noConversion"/>
  </si>
  <si>
    <t>6- 5/10. 14:00 (2)</t>
    <phoneticPr fontId="1" type="noConversion"/>
  </si>
  <si>
    <t>3, 4위</t>
    <phoneticPr fontId="1" type="noConversion"/>
  </si>
  <si>
    <t>김포시</t>
    <phoneticPr fontId="1" type="noConversion"/>
  </si>
  <si>
    <t>수원시</t>
    <phoneticPr fontId="1" type="noConversion"/>
  </si>
  <si>
    <t>시흥시</t>
    <phoneticPr fontId="1" type="noConversion"/>
  </si>
  <si>
    <t>용인시</t>
    <phoneticPr fontId="1" type="noConversion"/>
  </si>
  <si>
    <t>이천시</t>
    <phoneticPr fontId="1" type="noConversion"/>
  </si>
  <si>
    <t>제12회 경기도장애인체육대회 2022 용인 게이트볼 종목
2022. 9. 1.(목) ~ 9. 3.(토)</t>
    <phoneticPr fontId="1" type="noConversion"/>
  </si>
  <si>
    <t>의정부</t>
    <phoneticPr fontId="1" type="noConversion"/>
  </si>
  <si>
    <t>시군</t>
    <phoneticPr fontId="1" type="noConversion"/>
  </si>
  <si>
    <t>안산시</t>
  </si>
  <si>
    <t>포천</t>
    <phoneticPr fontId="1" type="noConversion"/>
  </si>
  <si>
    <t>광명</t>
    <phoneticPr fontId="1" type="noConversion"/>
  </si>
  <si>
    <t>과천</t>
    <phoneticPr fontId="1" type="noConversion"/>
  </si>
  <si>
    <t>양평</t>
    <phoneticPr fontId="1" type="noConversion"/>
  </si>
  <si>
    <t>남양주</t>
    <phoneticPr fontId="1" type="noConversion"/>
  </si>
  <si>
    <t>안산</t>
    <phoneticPr fontId="1" type="noConversion"/>
  </si>
  <si>
    <t>안성</t>
    <phoneticPr fontId="1" type="noConversion"/>
  </si>
  <si>
    <t>여주</t>
    <phoneticPr fontId="1" type="noConversion"/>
  </si>
  <si>
    <t>군포</t>
    <phoneticPr fontId="1" type="noConversion"/>
  </si>
  <si>
    <t>화성</t>
    <phoneticPr fontId="1" type="noConversion"/>
  </si>
  <si>
    <t>파주</t>
    <phoneticPr fontId="1" type="noConversion"/>
  </si>
  <si>
    <t>하남</t>
    <phoneticPr fontId="1" type="noConversion"/>
  </si>
  <si>
    <t>동두천</t>
    <phoneticPr fontId="1" type="noConversion"/>
  </si>
  <si>
    <t>구리</t>
    <phoneticPr fontId="1" type="noConversion"/>
  </si>
  <si>
    <t>김포</t>
    <phoneticPr fontId="1" type="noConversion"/>
  </si>
  <si>
    <t>부천</t>
    <phoneticPr fontId="1" type="noConversion"/>
  </si>
  <si>
    <t>오산</t>
    <phoneticPr fontId="1" type="noConversion"/>
  </si>
  <si>
    <t>광주</t>
    <phoneticPr fontId="1" type="noConversion"/>
  </si>
  <si>
    <t>시흥</t>
    <phoneticPr fontId="1" type="noConversion"/>
  </si>
  <si>
    <t>용인</t>
    <phoneticPr fontId="1" type="noConversion"/>
  </si>
  <si>
    <t>수원</t>
    <phoneticPr fontId="1" type="noConversion"/>
  </si>
  <si>
    <t>성남</t>
    <phoneticPr fontId="1" type="noConversion"/>
  </si>
  <si>
    <t>가평</t>
    <phoneticPr fontId="1" type="noConversion"/>
  </si>
  <si>
    <t>양주</t>
    <phoneticPr fontId="1" type="noConversion"/>
  </si>
  <si>
    <t>의왕</t>
    <phoneticPr fontId="1" type="noConversion"/>
  </si>
  <si>
    <t>연천</t>
    <phoneticPr fontId="1" type="noConversion"/>
  </si>
  <si>
    <t>이천</t>
    <phoneticPr fontId="1" type="noConversion"/>
  </si>
  <si>
    <t>추첨순서</t>
    <phoneticPr fontId="1" type="noConversion"/>
  </si>
  <si>
    <t>화성</t>
    <phoneticPr fontId="1" type="noConversion"/>
  </si>
  <si>
    <t>포천</t>
    <phoneticPr fontId="1" type="noConversion"/>
  </si>
  <si>
    <t>광주</t>
    <phoneticPr fontId="1" type="noConversion"/>
  </si>
  <si>
    <t>1코트</t>
    <phoneticPr fontId="14" type="noConversion"/>
  </si>
  <si>
    <t>2코트</t>
    <phoneticPr fontId="14" type="noConversion"/>
  </si>
  <si>
    <t>3코트</t>
    <phoneticPr fontId="14" type="noConversion"/>
  </si>
  <si>
    <t>4코트</t>
    <phoneticPr fontId="14" type="noConversion"/>
  </si>
  <si>
    <t>5코트</t>
    <phoneticPr fontId="14" type="noConversion"/>
  </si>
  <si>
    <t>6코트</t>
    <phoneticPr fontId="14" type="noConversion"/>
  </si>
  <si>
    <t>7코트</t>
    <phoneticPr fontId="14" type="noConversion"/>
  </si>
  <si>
    <t>8코트</t>
    <phoneticPr fontId="14" type="noConversion"/>
  </si>
  <si>
    <t>시드</t>
    <phoneticPr fontId="1" type="noConversion"/>
  </si>
  <si>
    <t>하남시</t>
  </si>
  <si>
    <t>안양시</t>
  </si>
  <si>
    <t>양주시</t>
  </si>
  <si>
    <t>평택시</t>
  </si>
  <si>
    <t>포천시</t>
  </si>
  <si>
    <t>화성시</t>
  </si>
  <si>
    <t>Quarter-Finals</t>
  </si>
  <si>
    <t>군포시</t>
    <phoneticPr fontId="1" type="noConversion"/>
  </si>
  <si>
    <t>안산시</t>
    <phoneticPr fontId="1" type="noConversion"/>
  </si>
  <si>
    <t>안양시</t>
    <phoneticPr fontId="1" type="noConversion"/>
  </si>
  <si>
    <t>선수</t>
    <phoneticPr fontId="1" type="noConversion"/>
  </si>
  <si>
    <t>하남시</t>
    <phoneticPr fontId="1" type="noConversion"/>
  </si>
  <si>
    <r>
      <t xml:space="preserve">제12회 경기도장애인체육대회'22 용인' (BC1 개인전) (16강)
</t>
    </r>
    <r>
      <rPr>
        <sz val="11"/>
        <color theme="1"/>
        <rFont val="휴먼둥근헤드라인"/>
        <family val="1"/>
        <charset val="129"/>
      </rPr>
      <t>2022. 09. 01.(목) ~ 09. 03.(토)</t>
    </r>
    <phoneticPr fontId="1" type="noConversion"/>
  </si>
  <si>
    <t xml:space="preserve">  ▶ Individual BC1 Tournament</t>
    <phoneticPr fontId="1" type="noConversion"/>
  </si>
  <si>
    <t>광명시</t>
  </si>
  <si>
    <t>방경학</t>
  </si>
  <si>
    <t>강형구</t>
  </si>
  <si>
    <t>정희철</t>
  </si>
  <si>
    <t>엄의수</t>
    <phoneticPr fontId="1" type="noConversion"/>
  </si>
  <si>
    <t>오윤정</t>
  </si>
  <si>
    <t>정성준</t>
  </si>
  <si>
    <t>이이순</t>
  </si>
  <si>
    <t>박상민</t>
  </si>
  <si>
    <t>전창기</t>
  </si>
  <si>
    <t>박소현</t>
  </si>
  <si>
    <t>장상석</t>
  </si>
  <si>
    <t>제12회 경기도장애인체육대회'22 용인' (BC2 개인전) (32강)
2022. 09. 01.(목) ~ 09. 03.(토)</t>
    <phoneticPr fontId="1" type="noConversion"/>
  </si>
  <si>
    <t>최이슬</t>
  </si>
  <si>
    <t>홍원화</t>
  </si>
  <si>
    <t>김봉준</t>
  </si>
  <si>
    <t>김경원</t>
  </si>
  <si>
    <t>강민산</t>
  </si>
  <si>
    <t>천미진</t>
  </si>
  <si>
    <t>신인혁</t>
  </si>
  <si>
    <t>김광욱</t>
  </si>
  <si>
    <t>m</t>
    <phoneticPr fontId="1" type="noConversion"/>
  </si>
  <si>
    <t>서민규</t>
  </si>
  <si>
    <t>박한규</t>
  </si>
  <si>
    <t>최병철</t>
  </si>
  <si>
    <t>이수련</t>
  </si>
  <si>
    <t>김수진</t>
  </si>
  <si>
    <t>이휘윤</t>
  </si>
  <si>
    <t>홍미연</t>
  </si>
  <si>
    <t>정영민</t>
  </si>
  <si>
    <t>박충실</t>
  </si>
  <si>
    <t>이병주</t>
  </si>
  <si>
    <t>나문채</t>
  </si>
  <si>
    <t>최준민</t>
  </si>
  <si>
    <t>제12회 경기도장애인체육대회'22 용인' (BC3 개인전) (32강)
2022. 09. 01.(목) ~ 09. 03.(토)</t>
    <phoneticPr fontId="1" type="noConversion"/>
  </si>
  <si>
    <t>▶ Individual BC3 Tournament</t>
    <phoneticPr fontId="1" type="noConversion"/>
  </si>
  <si>
    <t>최명섭</t>
  </si>
  <si>
    <t>조성민</t>
  </si>
  <si>
    <t>명한누리</t>
  </si>
  <si>
    <t>윤선희</t>
  </si>
  <si>
    <t>한지민</t>
    <phoneticPr fontId="1" type="noConversion"/>
  </si>
  <si>
    <t>김한수</t>
  </si>
  <si>
    <t>송기종</t>
  </si>
  <si>
    <t>김상곤</t>
  </si>
  <si>
    <t>진영균</t>
  </si>
  <si>
    <t>조영준</t>
  </si>
  <si>
    <t>윤현진</t>
  </si>
  <si>
    <t>조호준</t>
  </si>
  <si>
    <t>김준엽</t>
  </si>
  <si>
    <t>최하은</t>
  </si>
  <si>
    <t>전봉권</t>
  </si>
  <si>
    <t>민영준</t>
  </si>
  <si>
    <t>정주영</t>
  </si>
  <si>
    <t>주재상</t>
  </si>
  <si>
    <t>최우준</t>
  </si>
  <si>
    <t>유서영</t>
  </si>
  <si>
    <t>김지훈</t>
  </si>
  <si>
    <t>안진영</t>
  </si>
  <si>
    <t>정옥수</t>
  </si>
  <si>
    <t>길근수</t>
  </si>
  <si>
    <t>최익종</t>
  </si>
  <si>
    <t>제12회 경기도장애인체육대회'22 용인' (BC4 개인전) (16강)
2022. 09. 01.(목) ~ 09. 03.(토)</t>
    <phoneticPr fontId="1" type="noConversion"/>
  </si>
  <si>
    <t>김성현</t>
    <phoneticPr fontId="1" type="noConversion"/>
  </si>
  <si>
    <t>양효석</t>
  </si>
  <si>
    <t>이선구</t>
  </si>
  <si>
    <t>박순란</t>
  </si>
  <si>
    <t>구영인</t>
  </si>
  <si>
    <t>이명순</t>
  </si>
  <si>
    <t>장성육</t>
  </si>
  <si>
    <t>황현정</t>
  </si>
  <si>
    <t>박제희</t>
  </si>
  <si>
    <t>오석금</t>
  </si>
  <si>
    <t>제12회 경기도장애인체육대회'22 용인' (BC3 페어) (8강)
2022. 09. 01.(목) ~ 09. 03.(토)</t>
    <phoneticPr fontId="1" type="noConversion"/>
  </si>
  <si>
    <t xml:space="preserve">  ▶ Individual BC3 Pairs Tournament</t>
    <phoneticPr fontId="1" type="noConversion"/>
  </si>
  <si>
    <t>조성민</t>
    <phoneticPr fontId="1" type="noConversion"/>
  </si>
  <si>
    <t>명한누리</t>
    <phoneticPr fontId="1" type="noConversion"/>
  </si>
  <si>
    <t>송기종</t>
    <phoneticPr fontId="1" type="noConversion"/>
  </si>
  <si>
    <t>김상곤</t>
    <phoneticPr fontId="1" type="noConversion"/>
  </si>
  <si>
    <t>진영균</t>
    <phoneticPr fontId="1" type="noConversion"/>
  </si>
  <si>
    <t>조영준</t>
    <phoneticPr fontId="1" type="noConversion"/>
  </si>
  <si>
    <t>김준엽</t>
    <phoneticPr fontId="1" type="noConversion"/>
  </si>
  <si>
    <t>조호준</t>
    <phoneticPr fontId="1" type="noConversion"/>
  </si>
  <si>
    <t>윤현진</t>
    <phoneticPr fontId="1" type="noConversion"/>
  </si>
  <si>
    <t>최하은</t>
    <phoneticPr fontId="1" type="noConversion"/>
  </si>
  <si>
    <t>전봉권</t>
    <phoneticPr fontId="1" type="noConversion"/>
  </si>
  <si>
    <t>최우준</t>
    <phoneticPr fontId="1" type="noConversion"/>
  </si>
  <si>
    <t>주재상</t>
    <phoneticPr fontId="1" type="noConversion"/>
  </si>
  <si>
    <t>안진영</t>
    <phoneticPr fontId="1" type="noConversion"/>
  </si>
  <si>
    <t>정옥수</t>
    <phoneticPr fontId="1" type="noConversion"/>
  </si>
  <si>
    <t>제12회 경기도장애인체육대회'22 용인' (BC4 페어) (4강)
2022. 09. 01.(목) ~ 09. 03.(토)</t>
    <phoneticPr fontId="1" type="noConversion"/>
  </si>
  <si>
    <t xml:space="preserve"> ▶ Individual  BC4 Pairs  Tournament</t>
    <phoneticPr fontId="1" type="noConversion"/>
  </si>
  <si>
    <t xml:space="preserve">Semi-Finals </t>
    <phoneticPr fontId="1" type="noConversion"/>
  </si>
  <si>
    <t>양효석</t>
    <phoneticPr fontId="1" type="noConversion"/>
  </si>
  <si>
    <t>박순란</t>
    <phoneticPr fontId="1" type="noConversion"/>
  </si>
  <si>
    <t>이선구</t>
    <phoneticPr fontId="1" type="noConversion"/>
  </si>
  <si>
    <t>장성육</t>
    <phoneticPr fontId="1" type="noConversion"/>
  </si>
  <si>
    <t>이명순</t>
    <phoneticPr fontId="1" type="noConversion"/>
  </si>
  <si>
    <t>구영인</t>
    <phoneticPr fontId="1" type="noConversion"/>
  </si>
  <si>
    <t>배순애</t>
    <phoneticPr fontId="1" type="noConversion"/>
  </si>
  <si>
    <t>정유화</t>
    <phoneticPr fontId="1" type="noConversion"/>
  </si>
  <si>
    <t>제12회 경기도장애인체육대회'22 용인' (BC1,2 단체전) (8강)
2022. 09. 01.(목) ~ 09. 03.(토)</t>
    <phoneticPr fontId="1" type="noConversion"/>
  </si>
  <si>
    <t>김경원</t>
    <phoneticPr fontId="1" type="noConversion"/>
  </si>
  <si>
    <t>강민산</t>
    <phoneticPr fontId="1" type="noConversion"/>
  </si>
  <si>
    <t>정성준</t>
    <phoneticPr fontId="1" type="noConversion"/>
  </si>
  <si>
    <t>오윤정</t>
    <phoneticPr fontId="1" type="noConversion"/>
  </si>
  <si>
    <t>박한규</t>
    <phoneticPr fontId="1" type="noConversion"/>
  </si>
  <si>
    <t>최병철</t>
    <phoneticPr fontId="1" type="noConversion"/>
  </si>
  <si>
    <t>서민규</t>
    <phoneticPr fontId="1" type="noConversion"/>
  </si>
  <si>
    <t>이수련</t>
    <phoneticPr fontId="1" type="noConversion"/>
  </si>
  <si>
    <t>김수진</t>
    <phoneticPr fontId="1" type="noConversion"/>
  </si>
  <si>
    <t>이휘윤</t>
    <phoneticPr fontId="1" type="noConversion"/>
  </si>
  <si>
    <t>박상민</t>
    <phoneticPr fontId="1" type="noConversion"/>
  </si>
  <si>
    <t>전창기</t>
    <phoneticPr fontId="1" type="noConversion"/>
  </si>
  <si>
    <t>박소현</t>
    <phoneticPr fontId="1" type="noConversion"/>
  </si>
  <si>
    <t>홍미연</t>
    <phoneticPr fontId="1" type="noConversion"/>
  </si>
  <si>
    <t>정영민</t>
    <phoneticPr fontId="1" type="noConversion"/>
  </si>
  <si>
    <t>남상근</t>
    <phoneticPr fontId="1" type="noConversion"/>
  </si>
  <si>
    <t>이성옥</t>
    <phoneticPr fontId="1" type="noConversion"/>
  </si>
  <si>
    <t>1경기</t>
    <phoneticPr fontId="1" type="noConversion"/>
  </si>
  <si>
    <t>2경기</t>
    <phoneticPr fontId="1" type="noConversion"/>
  </si>
  <si>
    <t>4경기</t>
    <phoneticPr fontId="1" type="noConversion"/>
  </si>
  <si>
    <t>3경기</t>
    <phoneticPr fontId="1" type="noConversion"/>
  </si>
  <si>
    <t>1코트</t>
    <phoneticPr fontId="1" type="noConversion"/>
  </si>
  <si>
    <t>2코트</t>
    <phoneticPr fontId="1" type="noConversion"/>
  </si>
  <si>
    <t>3코트</t>
    <phoneticPr fontId="1" type="noConversion"/>
  </si>
  <si>
    <t>4코트</t>
    <phoneticPr fontId="1" type="noConversion"/>
  </si>
  <si>
    <t>5코트</t>
    <phoneticPr fontId="1" type="noConversion"/>
  </si>
  <si>
    <t>6코트</t>
    <phoneticPr fontId="1" type="noConversion"/>
  </si>
  <si>
    <t>7코트</t>
    <phoneticPr fontId="1" type="noConversion"/>
  </si>
  <si>
    <t>예비코트</t>
    <phoneticPr fontId="1" type="noConversion"/>
  </si>
  <si>
    <t>가평</t>
  </si>
  <si>
    <t>과천</t>
  </si>
  <si>
    <t>광명</t>
  </si>
  <si>
    <t>구리</t>
  </si>
  <si>
    <t>군포</t>
  </si>
  <si>
    <t>김포</t>
  </si>
  <si>
    <t>남양주</t>
  </si>
  <si>
    <t>동두천</t>
  </si>
  <si>
    <t>부천</t>
  </si>
  <si>
    <t>성남</t>
  </si>
  <si>
    <t>김포</t>
    <phoneticPr fontId="1" type="noConversion"/>
  </si>
  <si>
    <t>과천</t>
    <phoneticPr fontId="1" type="noConversion"/>
  </si>
  <si>
    <t>광명</t>
    <phoneticPr fontId="1" type="noConversion"/>
  </si>
  <si>
    <t>광주</t>
    <phoneticPr fontId="1" type="noConversion"/>
  </si>
  <si>
    <t>구리</t>
    <phoneticPr fontId="1" type="noConversion"/>
  </si>
  <si>
    <t>군포</t>
    <phoneticPr fontId="1" type="noConversion"/>
  </si>
  <si>
    <t>남양주</t>
    <phoneticPr fontId="1" type="noConversion"/>
  </si>
  <si>
    <t>동두천</t>
    <phoneticPr fontId="1" type="noConversion"/>
  </si>
  <si>
    <t>부천</t>
    <phoneticPr fontId="1" type="noConversion"/>
  </si>
  <si>
    <t>성남</t>
    <phoneticPr fontId="1" type="noConversion"/>
  </si>
  <si>
    <t>수원</t>
  </si>
  <si>
    <t>수원</t>
    <phoneticPr fontId="1" type="noConversion"/>
  </si>
  <si>
    <t>시흥</t>
  </si>
  <si>
    <t>시흥</t>
    <phoneticPr fontId="1" type="noConversion"/>
  </si>
  <si>
    <t>안산</t>
  </si>
  <si>
    <t>안산</t>
    <phoneticPr fontId="1" type="noConversion"/>
  </si>
  <si>
    <t>안성</t>
  </si>
  <si>
    <t>안성</t>
    <phoneticPr fontId="1" type="noConversion"/>
  </si>
  <si>
    <t>양주</t>
    <phoneticPr fontId="1" type="noConversion"/>
  </si>
  <si>
    <t>양평</t>
  </si>
  <si>
    <t>양평</t>
    <phoneticPr fontId="1" type="noConversion"/>
  </si>
  <si>
    <t>여주</t>
  </si>
  <si>
    <t>여주</t>
    <phoneticPr fontId="1" type="noConversion"/>
  </si>
  <si>
    <t>연천</t>
  </si>
  <si>
    <t>연천</t>
    <phoneticPr fontId="1" type="noConversion"/>
  </si>
  <si>
    <t>오산</t>
  </si>
  <si>
    <t>오산</t>
    <phoneticPr fontId="1" type="noConversion"/>
  </si>
  <si>
    <t>용인</t>
  </si>
  <si>
    <t>용인</t>
    <phoneticPr fontId="1" type="noConversion"/>
  </si>
  <si>
    <t>의왕</t>
  </si>
  <si>
    <t>의왕</t>
    <phoneticPr fontId="1" type="noConversion"/>
  </si>
  <si>
    <t>의정부</t>
  </si>
  <si>
    <t>의정부</t>
    <phoneticPr fontId="1" type="noConversion"/>
  </si>
  <si>
    <t>이천</t>
  </si>
  <si>
    <t>이천</t>
    <phoneticPr fontId="1" type="noConversion"/>
  </si>
  <si>
    <t>파주</t>
    <phoneticPr fontId="1" type="noConversion"/>
  </si>
  <si>
    <t>포천</t>
  </si>
  <si>
    <t>포천</t>
    <phoneticPr fontId="1" type="noConversion"/>
  </si>
  <si>
    <t>하남</t>
  </si>
  <si>
    <t>하남</t>
    <phoneticPr fontId="1" type="noConversion"/>
  </si>
  <si>
    <t>화성</t>
  </si>
  <si>
    <t>화성</t>
    <phoneticPr fontId="1" type="noConversion"/>
  </si>
  <si>
    <t>하남</t>
    <phoneticPr fontId="1" type="noConversion"/>
  </si>
  <si>
    <t>의정부</t>
    <phoneticPr fontId="1" type="noConversion"/>
  </si>
  <si>
    <t>의왕</t>
    <phoneticPr fontId="1" type="noConversion"/>
  </si>
  <si>
    <t>여주</t>
    <phoneticPr fontId="1" type="noConversion"/>
  </si>
  <si>
    <t>양평</t>
    <phoneticPr fontId="1" type="noConversion"/>
  </si>
  <si>
    <t>구리</t>
    <phoneticPr fontId="1" type="noConversion"/>
  </si>
  <si>
    <t>과천</t>
    <phoneticPr fontId="1" type="noConversion"/>
  </si>
  <si>
    <t>과천</t>
    <phoneticPr fontId="1" type="noConversion"/>
  </si>
  <si>
    <t>광명</t>
    <phoneticPr fontId="1" type="noConversion"/>
  </si>
  <si>
    <t>광주</t>
    <phoneticPr fontId="1" type="noConversion"/>
  </si>
  <si>
    <t>부천</t>
    <phoneticPr fontId="1" type="noConversion"/>
  </si>
  <si>
    <t>양평</t>
    <phoneticPr fontId="1" type="noConversion"/>
  </si>
  <si>
    <t>여주</t>
    <phoneticPr fontId="1" type="noConversion"/>
  </si>
  <si>
    <t>용인</t>
    <phoneticPr fontId="1" type="noConversion"/>
  </si>
  <si>
    <t>의왕</t>
    <phoneticPr fontId="1" type="noConversion"/>
  </si>
  <si>
    <t>의정부</t>
    <phoneticPr fontId="1" type="noConversion"/>
  </si>
  <si>
    <t>김세영</t>
    <phoneticPr fontId="1" type="noConversion"/>
  </si>
  <si>
    <t>고양</t>
    <phoneticPr fontId="1" type="noConversion"/>
  </si>
  <si>
    <t>안양</t>
    <phoneticPr fontId="1" type="noConversion"/>
  </si>
  <si>
    <t>평택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</si>
  <si>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</si>
  <si>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</si>
  <si>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</si>
  <si>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BYE</t>
    <phoneticPr fontId="1" type="noConversion"/>
  </si>
  <si>
    <t>시.군</t>
    <phoneticPr fontId="1" type="noConversion"/>
  </si>
  <si>
    <t>성명</t>
    <phoneticPr fontId="1" type="noConversion"/>
  </si>
  <si>
    <t>번호</t>
    <phoneticPr fontId="1" type="noConversion"/>
  </si>
  <si>
    <t>시군명</t>
    <phoneticPr fontId="1" type="noConversion"/>
  </si>
  <si>
    <t>성 명</t>
    <phoneticPr fontId="1" type="noConversion"/>
  </si>
  <si>
    <t>BYE</t>
  </si>
  <si>
    <t>농구</t>
    <phoneticPr fontId="1" type="noConversion"/>
  </si>
  <si>
    <t>경기 일정표</t>
    <phoneticPr fontId="1" type="noConversion"/>
  </si>
  <si>
    <t>1경기</t>
    <phoneticPr fontId="1" type="noConversion"/>
  </si>
  <si>
    <t>4/28 10시</t>
    <phoneticPr fontId="1" type="noConversion"/>
  </si>
  <si>
    <t>2경기</t>
    <phoneticPr fontId="1" type="noConversion"/>
  </si>
  <si>
    <t>3경기</t>
  </si>
  <si>
    <t>4경기</t>
  </si>
  <si>
    <t>5경기</t>
  </si>
  <si>
    <t>6경기</t>
  </si>
  <si>
    <t>7경기</t>
  </si>
  <si>
    <t>8경기</t>
  </si>
  <si>
    <t>9경기</t>
  </si>
  <si>
    <t>10경기</t>
  </si>
  <si>
    <t>4/28 11시</t>
    <phoneticPr fontId="1" type="noConversion"/>
  </si>
  <si>
    <t>4/28 12시</t>
    <phoneticPr fontId="1" type="noConversion"/>
  </si>
  <si>
    <t>4/28 13시</t>
    <phoneticPr fontId="1" type="noConversion"/>
  </si>
  <si>
    <t>4/28 14시</t>
    <phoneticPr fontId="1" type="noConversion"/>
  </si>
  <si>
    <t>4/28 15시</t>
    <phoneticPr fontId="1" type="noConversion"/>
  </si>
  <si>
    <t>4/28 16시</t>
    <phoneticPr fontId="1" type="noConversion"/>
  </si>
  <si>
    <t>준결승</t>
    <phoneticPr fontId="1" type="noConversion"/>
  </si>
  <si>
    <t>4/28 17시</t>
    <phoneticPr fontId="1" type="noConversion"/>
  </si>
  <si>
    <t>4/29 10시</t>
    <phoneticPr fontId="1" type="noConversion"/>
  </si>
  <si>
    <t>3, 4위전</t>
    <phoneticPr fontId="1" type="noConversion"/>
  </si>
  <si>
    <t>4/29 11시</t>
    <phoneticPr fontId="1" type="noConversion"/>
  </si>
  <si>
    <t>결승전</t>
    <phoneticPr fontId="1" type="noConversion"/>
  </si>
  <si>
    <t>감독자회의 4/28 9시 30분</t>
    <phoneticPr fontId="1" type="noConversion"/>
  </si>
  <si>
    <t>①</t>
    <phoneticPr fontId="1" type="noConversion"/>
  </si>
  <si>
    <t>②</t>
    <phoneticPr fontId="1" type="noConversion"/>
  </si>
  <si>
    <t>③</t>
    <phoneticPr fontId="1" type="noConversion"/>
  </si>
  <si>
    <t>④</t>
    <phoneticPr fontId="1" type="noConversion"/>
  </si>
  <si>
    <t>⑤</t>
    <phoneticPr fontId="1" type="noConversion"/>
  </si>
  <si>
    <t>⑥</t>
    <phoneticPr fontId="1" type="noConversion"/>
  </si>
  <si>
    <t>⑦</t>
    <phoneticPr fontId="1" type="noConversion"/>
  </si>
  <si>
    <t>⑧</t>
    <phoneticPr fontId="1" type="noConversion"/>
  </si>
  <si>
    <t>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</si>
</sst>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m&quot;월&quot;\ dd&quot;일&quot;"/>
  </numFmts>
  <fonts count="3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4"/>
      <color theme="1"/>
      <name val="휴먼둥근헤드라인"/>
      <family val="1"/>
      <charset val="129"/>
    </font>
    <font>
      <sz val="11"/>
      <name val="돋움"/>
      <family val="3"/>
      <charset val="129"/>
    </font>
    <font>
      <sz val="11"/>
      <name val="맑은 고딕"/>
      <family val="2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2"/>
      <color theme="0"/>
      <name val="맑은 고딕"/>
      <family val="3"/>
      <charset val="129"/>
      <scheme val="minor"/>
    </font>
    <font>
      <sz val="11"/>
      <color theme="1"/>
      <name val="휴먼둥근헤드라인"/>
      <family val="1"/>
      <charset val="129"/>
    </font>
    <font>
      <sz val="10"/>
      <name val="Arial"/>
      <family val="2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8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20"/>
      <color theme="1"/>
      <name val="휴먼둥근헤드라인"/>
      <family val="1"/>
      <charset val="129"/>
    </font>
    <font>
      <sz val="14"/>
      <color theme="1"/>
      <name val="맑은 고딕"/>
      <family val="2"/>
      <charset val="129"/>
      <scheme val="minor"/>
    </font>
    <font>
      <sz val="10"/>
      <color rgb="FF000000"/>
      <name val="Arial"/>
      <family val="2"/>
    </font>
    <font>
      <b/>
      <sz val="14"/>
      <color theme="0"/>
      <name val="맑은 고딕"/>
      <family val="3"/>
      <charset val="129"/>
      <scheme val="minor"/>
    </font>
    <font>
      <sz val="14"/>
      <color theme="0"/>
      <name val="맑은 고딕"/>
      <family val="2"/>
      <charset val="129"/>
      <scheme val="minor"/>
    </font>
    <font>
      <b/>
      <sz val="13"/>
      <color theme="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sz val="11"/>
      <color theme="1"/>
      <name val="맑은 고딕"/>
      <family val="3"/>
      <charset val="128"/>
      <scheme val="minor"/>
    </font>
    <font>
      <sz val="10"/>
      <color rgb="FF000000"/>
      <name val="함초롬바탕"/>
      <family val="1"/>
      <charset val="129"/>
    </font>
    <font>
      <b/>
      <sz val="13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8"/>
      <color theme="1"/>
      <name val="맑은 고딕"/>
      <family val="2"/>
      <charset val="129"/>
      <scheme val="minor"/>
    </font>
    <font>
      <sz val="15"/>
      <color theme="1"/>
      <name val="맑은 고딕"/>
      <family val="2"/>
      <charset val="129"/>
      <scheme val="minor"/>
    </font>
    <font>
      <sz val="15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5" fillId="0" borderId="0">
      <alignment vertical="center"/>
    </xf>
    <xf numFmtId="0" fontId="10" fillId="0" borderId="0" applyFill="0"/>
    <xf numFmtId="0" fontId="11" fillId="0" borderId="13" applyFont="0">
      <alignment horizontal="center" vertical="center"/>
    </xf>
    <xf numFmtId="0" fontId="3" fillId="0" borderId="0">
      <alignment vertical="center"/>
    </xf>
    <xf numFmtId="0" fontId="19" fillId="0" borderId="0" applyFill="0"/>
    <xf numFmtId="0" fontId="19" fillId="0" borderId="0"/>
  </cellStyleXfs>
  <cellXfs count="301">
    <xf numFmtId="0" fontId="0" fillId="0" borderId="0" xfId="0">
      <alignment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3" xfId="0" applyBorder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0" fillId="3" borderId="0" xfId="0" applyFont="1" applyFill="1">
      <alignment vertical="center"/>
    </xf>
    <xf numFmtId="0" fontId="21" fillId="3" borderId="0" xfId="0" applyFont="1" applyFill="1" applyAlignment="1">
      <alignment horizontal="center" vertical="center"/>
    </xf>
    <xf numFmtId="0" fontId="22" fillId="3" borderId="19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8" xfId="0" applyBorder="1">
      <alignment vertical="center"/>
    </xf>
    <xf numFmtId="0" fontId="0" fillId="0" borderId="4" xfId="0" applyBorder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0" borderId="31" xfId="0" applyBorder="1">
      <alignment vertical="center"/>
    </xf>
    <xf numFmtId="0" fontId="0" fillId="0" borderId="4" xfId="0" applyBorder="1" applyAlignment="1">
      <alignment horizontal="center" vertical="center"/>
    </xf>
    <xf numFmtId="0" fontId="3" fillId="0" borderId="7" xfId="0" applyFont="1" applyBorder="1">
      <alignment vertical="center"/>
    </xf>
    <xf numFmtId="0" fontId="0" fillId="0" borderId="32" xfId="0" applyBorder="1">
      <alignment vertical="center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33" xfId="0" applyBorder="1">
      <alignment vertical="center"/>
    </xf>
    <xf numFmtId="0" fontId="3" fillId="0" borderId="6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5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6" xfId="0" applyBorder="1" applyAlignment="1">
      <alignment vertical="center" wrapText="1"/>
    </xf>
    <xf numFmtId="0" fontId="3" fillId="0" borderId="3" xfId="0" applyFont="1" applyBorder="1">
      <alignment vertical="center"/>
    </xf>
    <xf numFmtId="0" fontId="3" fillId="2" borderId="7" xfId="0" applyFont="1" applyFill="1" applyBorder="1">
      <alignment vertical="center"/>
    </xf>
    <xf numFmtId="0" fontId="0" fillId="2" borderId="32" xfId="0" applyFill="1" applyBorder="1">
      <alignment vertical="center"/>
    </xf>
    <xf numFmtId="0" fontId="0" fillId="2" borderId="33" xfId="0" applyFill="1" applyBorder="1">
      <alignment vertical="center"/>
    </xf>
    <xf numFmtId="0" fontId="6" fillId="0" borderId="0" xfId="0" applyFont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3" fillId="2" borderId="6" xfId="0" applyFont="1" applyFill="1" applyBorder="1">
      <alignment vertical="center"/>
    </xf>
    <xf numFmtId="0" fontId="0" fillId="2" borderId="0" xfId="0" applyFill="1" applyAlignment="1">
      <alignment horizontal="center" vertical="center"/>
    </xf>
    <xf numFmtId="0" fontId="0" fillId="2" borderId="31" xfId="0" applyFill="1" applyBorder="1">
      <alignment vertical="center"/>
    </xf>
    <xf numFmtId="0" fontId="0" fillId="2" borderId="6" xfId="0" applyFill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3" fillId="2" borderId="32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23" fillId="0" borderId="0" xfId="0" applyFont="1" applyAlignment="1">
      <alignment horizontal="justify" vertical="center"/>
    </xf>
    <xf numFmtId="0" fontId="0" fillId="0" borderId="15" xfId="0" applyBorder="1">
      <alignment vertical="center"/>
    </xf>
    <xf numFmtId="0" fontId="0" fillId="0" borderId="0" xfId="0" applyAlignment="1">
      <alignment horizontal="right" vertical="center"/>
    </xf>
    <xf numFmtId="0" fontId="20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10" xfId="0" applyBorder="1">
      <alignment vertical="center"/>
    </xf>
    <xf numFmtId="0" fontId="13" fillId="2" borderId="0" xfId="0" applyFont="1" applyFill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0" fillId="0" borderId="42" xfId="0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5" xfId="0" applyBorder="1">
      <alignment vertical="center"/>
    </xf>
    <xf numFmtId="0" fontId="0" fillId="0" borderId="54" xfId="0" applyBorder="1">
      <alignment vertical="center"/>
    </xf>
    <xf numFmtId="0" fontId="0" fillId="0" borderId="56" xfId="0" applyBorder="1">
      <alignment vertical="center"/>
    </xf>
    <xf numFmtId="0" fontId="28" fillId="0" borderId="55" xfId="0" applyFont="1" applyBorder="1">
      <alignment vertical="center"/>
    </xf>
    <xf numFmtId="0" fontId="28" fillId="0" borderId="54" xfId="0" applyFont="1" applyBorder="1">
      <alignment vertical="center"/>
    </xf>
    <xf numFmtId="0" fontId="28" fillId="0" borderId="56" xfId="0" applyFont="1" applyBorder="1">
      <alignment vertical="center"/>
    </xf>
    <xf numFmtId="0" fontId="28" fillId="0" borderId="0" xfId="0" applyFont="1">
      <alignment vertical="center"/>
    </xf>
    <xf numFmtId="0" fontId="28" fillId="0" borderId="18" xfId="0" applyFont="1" applyBorder="1">
      <alignment vertical="center"/>
    </xf>
    <xf numFmtId="0" fontId="28" fillId="0" borderId="19" xfId="0" applyFont="1" applyBorder="1">
      <alignment vertical="center"/>
    </xf>
    <xf numFmtId="0" fontId="28" fillId="0" borderId="20" xfId="0" applyFont="1" applyBorder="1">
      <alignment vertical="center"/>
    </xf>
    <xf numFmtId="0" fontId="28" fillId="0" borderId="21" xfId="0" applyFont="1" applyBorder="1">
      <alignment vertical="center"/>
    </xf>
    <xf numFmtId="20" fontId="28" fillId="0" borderId="54" xfId="0" applyNumberFormat="1" applyFont="1" applyBorder="1" applyAlignment="1">
      <alignment horizontal="center" vertical="center" wrapText="1"/>
    </xf>
    <xf numFmtId="0" fontId="28" fillId="0" borderId="57" xfId="0" applyFont="1" applyBorder="1">
      <alignment vertical="center"/>
    </xf>
    <xf numFmtId="20" fontId="28" fillId="0" borderId="55" xfId="0" applyNumberFormat="1" applyFont="1" applyBorder="1" applyAlignment="1">
      <alignment horizontal="center" vertical="center" wrapText="1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18" xfId="0" applyBorder="1">
      <alignment vertical="center"/>
    </xf>
    <xf numFmtId="0" fontId="0" fillId="0" borderId="57" xfId="0" applyBorder="1">
      <alignment vertical="center"/>
    </xf>
    <xf numFmtId="20" fontId="3" fillId="0" borderId="0" xfId="0" applyNumberFormat="1" applyFont="1" applyAlignment="1">
      <alignment horizontal="center" vertical="center" wrapText="1"/>
    </xf>
    <xf numFmtId="0" fontId="0" fillId="0" borderId="21" xfId="0" applyBorder="1">
      <alignment vertical="center"/>
    </xf>
    <xf numFmtId="20" fontId="0" fillId="0" borderId="54" xfId="0" applyNumberFormat="1" applyBorder="1" applyAlignment="1">
      <alignment horizontal="center" vertical="center" wrapText="1"/>
    </xf>
    <xf numFmtId="20" fontId="0" fillId="0" borderId="56" xfId="0" applyNumberFormat="1" applyBorder="1" applyAlignment="1">
      <alignment horizontal="center" vertical="center" wrapText="1"/>
    </xf>
    <xf numFmtId="20" fontId="28" fillId="0" borderId="55" xfId="0" applyNumberFormat="1" applyFont="1" applyBorder="1" applyAlignment="1">
      <alignment vertical="center" wrapText="1"/>
    </xf>
    <xf numFmtId="20" fontId="28" fillId="0" borderId="54" xfId="0" applyNumberFormat="1" applyFont="1" applyBorder="1" applyAlignment="1">
      <alignment vertical="center" wrapText="1"/>
    </xf>
    <xf numFmtId="20" fontId="28" fillId="0" borderId="21" xfId="0" applyNumberFormat="1" applyFont="1" applyBorder="1" applyAlignment="1">
      <alignment vertical="center" wrapText="1"/>
    </xf>
    <xf numFmtId="20" fontId="28" fillId="0" borderId="0" xfId="0" applyNumberFormat="1" applyFont="1" applyAlignment="1">
      <alignment vertical="center" wrapText="1"/>
    </xf>
    <xf numFmtId="0" fontId="28" fillId="0" borderId="0" xfId="0" applyFont="1" applyBorder="1">
      <alignment vertical="center"/>
    </xf>
    <xf numFmtId="20" fontId="3" fillId="0" borderId="0" xfId="0" applyNumberFormat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20" fontId="3" fillId="0" borderId="57" xfId="0" applyNumberFormat="1" applyFont="1" applyBorder="1" applyAlignment="1">
      <alignment horizontal="center" vertical="center" wrapText="1"/>
    </xf>
    <xf numFmtId="0" fontId="32" fillId="0" borderId="57" xfId="0" applyFont="1" applyBorder="1">
      <alignment vertical="center"/>
    </xf>
    <xf numFmtId="20" fontId="3" fillId="0" borderId="55" xfId="0" applyNumberFormat="1" applyFont="1" applyBorder="1" applyAlignment="1">
      <alignment vertical="center" wrapText="1"/>
    </xf>
    <xf numFmtId="20" fontId="3" fillId="0" borderId="54" xfId="0" applyNumberFormat="1" applyFont="1" applyBorder="1" applyAlignment="1">
      <alignment vertical="center" wrapText="1"/>
    </xf>
    <xf numFmtId="20" fontId="3" fillId="0" borderId="21" xfId="0" applyNumberFormat="1" applyFont="1" applyBorder="1" applyAlignment="1">
      <alignment vertical="center" wrapText="1"/>
    </xf>
    <xf numFmtId="20" fontId="3" fillId="0" borderId="0" xfId="0" applyNumberFormat="1" applyFont="1" applyAlignment="1">
      <alignment vertical="center" wrapText="1"/>
    </xf>
    <xf numFmtId="20" fontId="0" fillId="0" borderId="0" xfId="0" applyNumberFormat="1" applyAlignment="1">
      <alignment vertical="center" wrapText="1"/>
    </xf>
    <xf numFmtId="20" fontId="0" fillId="0" borderId="57" xfId="0" applyNumberFormat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7" fillId="4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20" fontId="15" fillId="0" borderId="13" xfId="0" applyNumberFormat="1" applyFont="1" applyBorder="1" applyAlignment="1">
      <alignment horizontal="center" vertical="center" wrapText="1"/>
    </xf>
    <xf numFmtId="20" fontId="15" fillId="0" borderId="13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2" fillId="0" borderId="57" xfId="0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/>
    </xf>
    <xf numFmtId="0" fontId="31" fillId="0" borderId="57" xfId="0" applyFont="1" applyBorder="1" applyAlignment="1">
      <alignment horizontal="center" vertical="center"/>
    </xf>
    <xf numFmtId="0" fontId="32" fillId="0" borderId="54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176" fontId="15" fillId="0" borderId="13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33" fillId="4" borderId="55" xfId="0" applyFont="1" applyFill="1" applyBorder="1" applyAlignment="1">
      <alignment horizontal="center" vertical="center"/>
    </xf>
    <xf numFmtId="0" fontId="33" fillId="4" borderId="54" xfId="0" applyFont="1" applyFill="1" applyBorder="1" applyAlignment="1">
      <alignment horizontal="center" vertical="center"/>
    </xf>
    <xf numFmtId="0" fontId="33" fillId="4" borderId="56" xfId="0" applyFont="1" applyFill="1" applyBorder="1" applyAlignment="1">
      <alignment horizontal="center" vertical="center"/>
    </xf>
    <xf numFmtId="0" fontId="33" fillId="4" borderId="18" xfId="0" applyFont="1" applyFill="1" applyBorder="1" applyAlignment="1">
      <alignment horizontal="center" vertical="center"/>
    </xf>
    <xf numFmtId="0" fontId="33" fillId="4" borderId="19" xfId="0" applyFont="1" applyFill="1" applyBorder="1" applyAlignment="1">
      <alignment horizontal="center" vertical="center"/>
    </xf>
    <xf numFmtId="0" fontId="33" fillId="4" borderId="20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29" fillId="4" borderId="55" xfId="0" applyFont="1" applyFill="1" applyBorder="1" applyAlignment="1">
      <alignment horizontal="center" vertical="center"/>
    </xf>
    <xf numFmtId="0" fontId="29" fillId="4" borderId="54" xfId="0" applyFont="1" applyFill="1" applyBorder="1" applyAlignment="1">
      <alignment horizontal="center" vertical="center"/>
    </xf>
    <xf numFmtId="0" fontId="29" fillId="4" borderId="56" xfId="0" applyFont="1" applyFill="1" applyBorder="1" applyAlignment="1">
      <alignment horizontal="center" vertical="center"/>
    </xf>
    <xf numFmtId="0" fontId="29" fillId="4" borderId="18" xfId="0" applyFont="1" applyFill="1" applyBorder="1" applyAlignment="1">
      <alignment horizontal="center" vertical="center"/>
    </xf>
    <xf numFmtId="0" fontId="29" fillId="4" borderId="19" xfId="0" applyFont="1" applyFill="1" applyBorder="1" applyAlignment="1">
      <alignment horizontal="center" vertical="center"/>
    </xf>
    <xf numFmtId="0" fontId="29" fillId="4" borderId="20" xfId="0" applyFont="1" applyFill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4" borderId="54" xfId="0" applyFill="1" applyBorder="1" applyAlignment="1">
      <alignment horizontal="center" vertical="center"/>
    </xf>
    <xf numFmtId="0" fontId="0" fillId="4" borderId="56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31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center" vertical="center"/>
    </xf>
    <xf numFmtId="0" fontId="18" fillId="4" borderId="1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3" borderId="21" xfId="0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22" fillId="3" borderId="0" xfId="0" applyFont="1" applyFill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8" fillId="2" borderId="29" xfId="0" applyFont="1" applyFill="1" applyBorder="1" applyAlignment="1">
      <alignment horizontal="center" vertical="center"/>
    </xf>
    <xf numFmtId="0" fontId="13" fillId="2" borderId="29" xfId="0" applyFont="1" applyFill="1" applyBorder="1" applyAlignment="1">
      <alignment horizontal="center" vertical="center"/>
    </xf>
    <xf numFmtId="0" fontId="18" fillId="2" borderId="25" xfId="0" applyFont="1" applyFill="1" applyBorder="1" applyAlignment="1">
      <alignment horizontal="center" vertical="center"/>
    </xf>
    <xf numFmtId="0" fontId="13" fillId="2" borderId="3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20" fillId="3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25" fillId="0" borderId="6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24" fillId="4" borderId="4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31" xfId="0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/>
    </xf>
    <xf numFmtId="0" fontId="24" fillId="4" borderId="3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25" fillId="2" borderId="4" xfId="0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7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5" fillId="2" borderId="3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8" fillId="2" borderId="13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</cellXfs>
  <cellStyles count="7">
    <cellStyle name="스타일 1" xfId="3"/>
    <cellStyle name="표준" xfId="0" builtinId="0"/>
    <cellStyle name="표준 2" xfId="1"/>
    <cellStyle name="표준 2 2 2" xfId="5"/>
    <cellStyle name="표준 3" xfId="2"/>
    <cellStyle name="표준 3 2" xfId="6"/>
    <cellStyle name="표준 4" xfId="4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313764</xdr:colOff>
      <xdr:row>4</xdr:row>
      <xdr:rowOff>134471</xdr:rowOff>
    </xdr:from>
    <xdr:to>
      <xdr:col>15</xdr:col>
      <xdr:colOff>291353</xdr:colOff>
      <xdr:row>5</xdr:row>
      <xdr:rowOff>179294</xdr:rowOff>
    </xdr:to>
    <xdr:sp macro="" textlink="">
      <xdr:nvSpPr>
        <xdr:cNvPr id="2" name="직사각형 1">
          <a:extLst>
            <a:ext uri="{FF2B5EF4-FFF2-40B4-BE49-F238E27FC236}">
              <a16:creationId xmlns="" xmlns:a16="http://schemas.microsoft.com/office/drawing/2014/main" id="{90D40A5E-CB3F-1A9D-07AA-A8AD1F763A24}"/>
            </a:ext>
          </a:extLst>
        </xdr:cNvPr>
        <xdr:cNvSpPr/>
      </xdr:nvSpPr>
      <xdr:spPr>
        <a:xfrm>
          <a:off x="10925735" y="1624853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291354</xdr:colOff>
      <xdr:row>8</xdr:row>
      <xdr:rowOff>100853</xdr:rowOff>
    </xdr:from>
    <xdr:to>
      <xdr:col>15</xdr:col>
      <xdr:colOff>257736</xdr:colOff>
      <xdr:row>9</xdr:row>
      <xdr:rowOff>145677</xdr:rowOff>
    </xdr:to>
    <xdr:sp macro="" textlink="">
      <xdr:nvSpPr>
        <xdr:cNvPr id="3" name="직사각형 2">
          <a:extLst>
            <a:ext uri="{FF2B5EF4-FFF2-40B4-BE49-F238E27FC236}">
              <a16:creationId xmlns="" xmlns:a16="http://schemas.microsoft.com/office/drawing/2014/main" id="{3983114A-0ABA-4DB2-99D0-C91FB099DF50}"/>
            </a:ext>
          </a:extLst>
        </xdr:cNvPr>
        <xdr:cNvSpPr/>
      </xdr:nvSpPr>
      <xdr:spPr>
        <a:xfrm>
          <a:off x="10903325" y="2577353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313764</xdr:colOff>
      <xdr:row>16</xdr:row>
      <xdr:rowOff>134471</xdr:rowOff>
    </xdr:from>
    <xdr:to>
      <xdr:col>15</xdr:col>
      <xdr:colOff>291353</xdr:colOff>
      <xdr:row>17</xdr:row>
      <xdr:rowOff>179294</xdr:rowOff>
    </xdr:to>
    <xdr:sp macro="" textlink="">
      <xdr:nvSpPr>
        <xdr:cNvPr id="4" name="직사각형 3">
          <a:extLst>
            <a:ext uri="{FF2B5EF4-FFF2-40B4-BE49-F238E27FC236}">
              <a16:creationId xmlns="" xmlns:a16="http://schemas.microsoft.com/office/drawing/2014/main" id="{21B81A49-1C62-4800-82E2-F4CA9C78D8A5}"/>
            </a:ext>
          </a:extLst>
        </xdr:cNvPr>
        <xdr:cNvSpPr/>
      </xdr:nvSpPr>
      <xdr:spPr>
        <a:xfrm>
          <a:off x="10925735" y="1624853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291354</xdr:colOff>
      <xdr:row>20</xdr:row>
      <xdr:rowOff>100853</xdr:rowOff>
    </xdr:from>
    <xdr:to>
      <xdr:col>15</xdr:col>
      <xdr:colOff>257736</xdr:colOff>
      <xdr:row>21</xdr:row>
      <xdr:rowOff>145677</xdr:rowOff>
    </xdr:to>
    <xdr:sp macro="" textlink="">
      <xdr:nvSpPr>
        <xdr:cNvPr id="5" name="직사각형 4">
          <a:extLst>
            <a:ext uri="{FF2B5EF4-FFF2-40B4-BE49-F238E27FC236}">
              <a16:creationId xmlns="" xmlns:a16="http://schemas.microsoft.com/office/drawing/2014/main" id="{81E15B97-B591-49FE-8A0D-3E90D9172E1E}"/>
            </a:ext>
          </a:extLst>
        </xdr:cNvPr>
        <xdr:cNvSpPr/>
      </xdr:nvSpPr>
      <xdr:spPr>
        <a:xfrm>
          <a:off x="10903325" y="2577353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313764</xdr:colOff>
      <xdr:row>28</xdr:row>
      <xdr:rowOff>134471</xdr:rowOff>
    </xdr:from>
    <xdr:to>
      <xdr:col>15</xdr:col>
      <xdr:colOff>291353</xdr:colOff>
      <xdr:row>29</xdr:row>
      <xdr:rowOff>179294</xdr:rowOff>
    </xdr:to>
    <xdr:sp macro="" textlink="">
      <xdr:nvSpPr>
        <xdr:cNvPr id="6" name="직사각형 5">
          <a:extLst>
            <a:ext uri="{FF2B5EF4-FFF2-40B4-BE49-F238E27FC236}">
              <a16:creationId xmlns="" xmlns:a16="http://schemas.microsoft.com/office/drawing/2014/main" id="{81C40874-23CB-44E4-AA52-85C3B8F57C11}"/>
            </a:ext>
          </a:extLst>
        </xdr:cNvPr>
        <xdr:cNvSpPr/>
      </xdr:nvSpPr>
      <xdr:spPr>
        <a:xfrm>
          <a:off x="10925735" y="4583206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291354</xdr:colOff>
      <xdr:row>32</xdr:row>
      <xdr:rowOff>100853</xdr:rowOff>
    </xdr:from>
    <xdr:to>
      <xdr:col>15</xdr:col>
      <xdr:colOff>257736</xdr:colOff>
      <xdr:row>33</xdr:row>
      <xdr:rowOff>145677</xdr:rowOff>
    </xdr:to>
    <xdr:sp macro="" textlink="">
      <xdr:nvSpPr>
        <xdr:cNvPr id="7" name="직사각형 6">
          <a:extLst>
            <a:ext uri="{FF2B5EF4-FFF2-40B4-BE49-F238E27FC236}">
              <a16:creationId xmlns="" xmlns:a16="http://schemas.microsoft.com/office/drawing/2014/main" id="{63B763A9-702D-43BA-BBC7-D6D67EFAF039}"/>
            </a:ext>
          </a:extLst>
        </xdr:cNvPr>
        <xdr:cNvSpPr/>
      </xdr:nvSpPr>
      <xdr:spPr>
        <a:xfrm>
          <a:off x="10903325" y="5535706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313764</xdr:colOff>
      <xdr:row>40</xdr:row>
      <xdr:rowOff>134471</xdr:rowOff>
    </xdr:from>
    <xdr:to>
      <xdr:col>15</xdr:col>
      <xdr:colOff>291353</xdr:colOff>
      <xdr:row>41</xdr:row>
      <xdr:rowOff>179294</xdr:rowOff>
    </xdr:to>
    <xdr:sp macro="" textlink="">
      <xdr:nvSpPr>
        <xdr:cNvPr id="8" name="직사각형 7">
          <a:extLst>
            <a:ext uri="{FF2B5EF4-FFF2-40B4-BE49-F238E27FC236}">
              <a16:creationId xmlns="" xmlns:a16="http://schemas.microsoft.com/office/drawing/2014/main" id="{022607AA-0483-4ED7-AED8-64680F540933}"/>
            </a:ext>
          </a:extLst>
        </xdr:cNvPr>
        <xdr:cNvSpPr/>
      </xdr:nvSpPr>
      <xdr:spPr>
        <a:xfrm>
          <a:off x="10925735" y="7541559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291354</xdr:colOff>
      <xdr:row>44</xdr:row>
      <xdr:rowOff>100853</xdr:rowOff>
    </xdr:from>
    <xdr:to>
      <xdr:col>15</xdr:col>
      <xdr:colOff>257736</xdr:colOff>
      <xdr:row>45</xdr:row>
      <xdr:rowOff>145677</xdr:rowOff>
    </xdr:to>
    <xdr:sp macro="" textlink="">
      <xdr:nvSpPr>
        <xdr:cNvPr id="9" name="직사각형 8">
          <a:extLst>
            <a:ext uri="{FF2B5EF4-FFF2-40B4-BE49-F238E27FC236}">
              <a16:creationId xmlns="" xmlns:a16="http://schemas.microsoft.com/office/drawing/2014/main" id="{38A2247C-A95B-4E7B-A239-7FB6AB25F2D3}"/>
            </a:ext>
          </a:extLst>
        </xdr:cNvPr>
        <xdr:cNvSpPr/>
      </xdr:nvSpPr>
      <xdr:spPr>
        <a:xfrm>
          <a:off x="10903325" y="8494059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313764</xdr:colOff>
      <xdr:row>52</xdr:row>
      <xdr:rowOff>134471</xdr:rowOff>
    </xdr:from>
    <xdr:to>
      <xdr:col>15</xdr:col>
      <xdr:colOff>291353</xdr:colOff>
      <xdr:row>53</xdr:row>
      <xdr:rowOff>179294</xdr:rowOff>
    </xdr:to>
    <xdr:sp macro="" textlink="">
      <xdr:nvSpPr>
        <xdr:cNvPr id="10" name="직사각형 9">
          <a:extLst>
            <a:ext uri="{FF2B5EF4-FFF2-40B4-BE49-F238E27FC236}">
              <a16:creationId xmlns="" xmlns:a16="http://schemas.microsoft.com/office/drawing/2014/main" id="{49F026B2-DACB-4698-96B2-07DC2954DE13}"/>
            </a:ext>
          </a:extLst>
        </xdr:cNvPr>
        <xdr:cNvSpPr/>
      </xdr:nvSpPr>
      <xdr:spPr>
        <a:xfrm>
          <a:off x="10925735" y="10499912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14</xdr:col>
      <xdr:colOff>291354</xdr:colOff>
      <xdr:row>56</xdr:row>
      <xdr:rowOff>100853</xdr:rowOff>
    </xdr:from>
    <xdr:to>
      <xdr:col>15</xdr:col>
      <xdr:colOff>257736</xdr:colOff>
      <xdr:row>57</xdr:row>
      <xdr:rowOff>145677</xdr:rowOff>
    </xdr:to>
    <xdr:sp macro="" textlink="">
      <xdr:nvSpPr>
        <xdr:cNvPr id="11" name="직사각형 10">
          <a:extLst>
            <a:ext uri="{FF2B5EF4-FFF2-40B4-BE49-F238E27FC236}">
              <a16:creationId xmlns="" xmlns:a16="http://schemas.microsoft.com/office/drawing/2014/main" id="{9C43E6DB-9C51-4C94-A464-FCCFC810583D}"/>
            </a:ext>
          </a:extLst>
        </xdr:cNvPr>
        <xdr:cNvSpPr/>
      </xdr:nvSpPr>
      <xdr:spPr>
        <a:xfrm>
          <a:off x="10903325" y="11452412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313764</xdr:colOff>
      <xdr:row>28</xdr:row>
      <xdr:rowOff>134471</xdr:rowOff>
    </xdr:from>
    <xdr:to>
      <xdr:col>23</xdr:col>
      <xdr:colOff>291353</xdr:colOff>
      <xdr:row>29</xdr:row>
      <xdr:rowOff>179294</xdr:rowOff>
    </xdr:to>
    <xdr:sp macro="" textlink="">
      <xdr:nvSpPr>
        <xdr:cNvPr id="12" name="직사각형 11">
          <a:extLst>
            <a:ext uri="{FF2B5EF4-FFF2-40B4-BE49-F238E27FC236}">
              <a16:creationId xmlns="" xmlns:a16="http://schemas.microsoft.com/office/drawing/2014/main" id="{B5802AAC-D9ED-4138-97D9-0AF09A9F53B1}"/>
            </a:ext>
          </a:extLst>
        </xdr:cNvPr>
        <xdr:cNvSpPr/>
      </xdr:nvSpPr>
      <xdr:spPr>
        <a:xfrm>
          <a:off x="10925735" y="13458265"/>
          <a:ext cx="661147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291354</xdr:colOff>
      <xdr:row>32</xdr:row>
      <xdr:rowOff>100853</xdr:rowOff>
    </xdr:from>
    <xdr:to>
      <xdr:col>23</xdr:col>
      <xdr:colOff>257736</xdr:colOff>
      <xdr:row>33</xdr:row>
      <xdr:rowOff>145677</xdr:rowOff>
    </xdr:to>
    <xdr:sp macro="" textlink="">
      <xdr:nvSpPr>
        <xdr:cNvPr id="13" name="직사각형 12">
          <a:extLst>
            <a:ext uri="{FF2B5EF4-FFF2-40B4-BE49-F238E27FC236}">
              <a16:creationId xmlns="" xmlns:a16="http://schemas.microsoft.com/office/drawing/2014/main" id="{67924C9D-88C4-4126-ABB9-05B3A28D6E47}"/>
            </a:ext>
          </a:extLst>
        </xdr:cNvPr>
        <xdr:cNvSpPr/>
      </xdr:nvSpPr>
      <xdr:spPr>
        <a:xfrm>
          <a:off x="10903325" y="14410765"/>
          <a:ext cx="649940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313764</xdr:colOff>
      <xdr:row>40</xdr:row>
      <xdr:rowOff>134471</xdr:rowOff>
    </xdr:from>
    <xdr:to>
      <xdr:col>23</xdr:col>
      <xdr:colOff>291353</xdr:colOff>
      <xdr:row>41</xdr:row>
      <xdr:rowOff>179294</xdr:rowOff>
    </xdr:to>
    <xdr:sp macro="" textlink="">
      <xdr:nvSpPr>
        <xdr:cNvPr id="14" name="직사각형 13">
          <a:extLst>
            <a:ext uri="{FF2B5EF4-FFF2-40B4-BE49-F238E27FC236}">
              <a16:creationId xmlns="" xmlns:a16="http://schemas.microsoft.com/office/drawing/2014/main" id="{C5F01816-9753-49F7-AA20-05FD5C32A162}"/>
            </a:ext>
          </a:extLst>
        </xdr:cNvPr>
        <xdr:cNvSpPr/>
      </xdr:nvSpPr>
      <xdr:spPr>
        <a:xfrm>
          <a:off x="16394205" y="7541559"/>
          <a:ext cx="661148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291354</xdr:colOff>
      <xdr:row>44</xdr:row>
      <xdr:rowOff>100853</xdr:rowOff>
    </xdr:from>
    <xdr:to>
      <xdr:col>23</xdr:col>
      <xdr:colOff>257736</xdr:colOff>
      <xdr:row>45</xdr:row>
      <xdr:rowOff>145677</xdr:rowOff>
    </xdr:to>
    <xdr:sp macro="" textlink="">
      <xdr:nvSpPr>
        <xdr:cNvPr id="15" name="직사각형 14">
          <a:extLst>
            <a:ext uri="{FF2B5EF4-FFF2-40B4-BE49-F238E27FC236}">
              <a16:creationId xmlns="" xmlns:a16="http://schemas.microsoft.com/office/drawing/2014/main" id="{B05BC959-EBBC-4AE5-B6EB-74381AA1B80F}"/>
            </a:ext>
          </a:extLst>
        </xdr:cNvPr>
        <xdr:cNvSpPr/>
      </xdr:nvSpPr>
      <xdr:spPr>
        <a:xfrm>
          <a:off x="16371795" y="8494059"/>
          <a:ext cx="649941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313764</xdr:colOff>
      <xdr:row>52</xdr:row>
      <xdr:rowOff>134471</xdr:rowOff>
    </xdr:from>
    <xdr:to>
      <xdr:col>23</xdr:col>
      <xdr:colOff>291353</xdr:colOff>
      <xdr:row>53</xdr:row>
      <xdr:rowOff>179294</xdr:rowOff>
    </xdr:to>
    <xdr:sp macro="" textlink="">
      <xdr:nvSpPr>
        <xdr:cNvPr id="16" name="직사각형 15">
          <a:extLst>
            <a:ext uri="{FF2B5EF4-FFF2-40B4-BE49-F238E27FC236}">
              <a16:creationId xmlns="" xmlns:a16="http://schemas.microsoft.com/office/drawing/2014/main" id="{1DDEDA49-A9CE-449C-9DAD-25439ED355DC}"/>
            </a:ext>
          </a:extLst>
        </xdr:cNvPr>
        <xdr:cNvSpPr/>
      </xdr:nvSpPr>
      <xdr:spPr>
        <a:xfrm>
          <a:off x="16394205" y="10499912"/>
          <a:ext cx="661148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291354</xdr:colOff>
      <xdr:row>56</xdr:row>
      <xdr:rowOff>100853</xdr:rowOff>
    </xdr:from>
    <xdr:to>
      <xdr:col>23</xdr:col>
      <xdr:colOff>257736</xdr:colOff>
      <xdr:row>57</xdr:row>
      <xdr:rowOff>145677</xdr:rowOff>
    </xdr:to>
    <xdr:sp macro="" textlink="">
      <xdr:nvSpPr>
        <xdr:cNvPr id="17" name="직사각형 16">
          <a:extLst>
            <a:ext uri="{FF2B5EF4-FFF2-40B4-BE49-F238E27FC236}">
              <a16:creationId xmlns="" xmlns:a16="http://schemas.microsoft.com/office/drawing/2014/main" id="{9D3E95FA-2378-4CF2-ADD8-BE1B8258417C}"/>
            </a:ext>
          </a:extLst>
        </xdr:cNvPr>
        <xdr:cNvSpPr/>
      </xdr:nvSpPr>
      <xdr:spPr>
        <a:xfrm>
          <a:off x="16371795" y="11452412"/>
          <a:ext cx="649941" cy="29135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313764</xdr:colOff>
      <xdr:row>5</xdr:row>
      <xdr:rowOff>134471</xdr:rowOff>
    </xdr:from>
    <xdr:to>
      <xdr:col>14</xdr:col>
      <xdr:colOff>291353</xdr:colOff>
      <xdr:row>6</xdr:row>
      <xdr:rowOff>179294</xdr:rowOff>
    </xdr:to>
    <xdr:sp macro="" textlink="">
      <xdr:nvSpPr>
        <xdr:cNvPr id="2" name="직사각형 1">
          <a:extLst>
            <a:ext uri="{FF2B5EF4-FFF2-40B4-BE49-F238E27FC236}">
              <a16:creationId xmlns="" xmlns:a16="http://schemas.microsoft.com/office/drawing/2014/main" id="{5BEC53E6-4C5D-4E6A-9E51-34253BA76A05}"/>
            </a:ext>
          </a:extLst>
        </xdr:cNvPr>
        <xdr:cNvSpPr/>
      </xdr:nvSpPr>
      <xdr:spPr>
        <a:xfrm>
          <a:off x="9229164" y="1677521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291354</xdr:colOff>
      <xdr:row>9</xdr:row>
      <xdr:rowOff>100853</xdr:rowOff>
    </xdr:from>
    <xdr:to>
      <xdr:col>14</xdr:col>
      <xdr:colOff>257736</xdr:colOff>
      <xdr:row>10</xdr:row>
      <xdr:rowOff>145677</xdr:rowOff>
    </xdr:to>
    <xdr:sp macro="" textlink="">
      <xdr:nvSpPr>
        <xdr:cNvPr id="3" name="직사각형 2">
          <a:extLst>
            <a:ext uri="{FF2B5EF4-FFF2-40B4-BE49-F238E27FC236}">
              <a16:creationId xmlns="" xmlns:a16="http://schemas.microsoft.com/office/drawing/2014/main" id="{4CC63B82-D4C0-4CB8-A25C-16424D4D07F3}"/>
            </a:ext>
          </a:extLst>
        </xdr:cNvPr>
        <xdr:cNvSpPr/>
      </xdr:nvSpPr>
      <xdr:spPr>
        <a:xfrm>
          <a:off x="9206754" y="2491628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313764</xdr:colOff>
      <xdr:row>17</xdr:row>
      <xdr:rowOff>134471</xdr:rowOff>
    </xdr:from>
    <xdr:to>
      <xdr:col>14</xdr:col>
      <xdr:colOff>291353</xdr:colOff>
      <xdr:row>18</xdr:row>
      <xdr:rowOff>179294</xdr:rowOff>
    </xdr:to>
    <xdr:sp macro="" textlink="">
      <xdr:nvSpPr>
        <xdr:cNvPr id="4" name="직사각형 3">
          <a:extLst>
            <a:ext uri="{FF2B5EF4-FFF2-40B4-BE49-F238E27FC236}">
              <a16:creationId xmlns="" xmlns:a16="http://schemas.microsoft.com/office/drawing/2014/main" id="{9D19693A-9633-4788-80E0-9C51EA92F401}"/>
            </a:ext>
          </a:extLst>
        </xdr:cNvPr>
        <xdr:cNvSpPr/>
      </xdr:nvSpPr>
      <xdr:spPr>
        <a:xfrm>
          <a:off x="9229164" y="4306421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291354</xdr:colOff>
      <xdr:row>21</xdr:row>
      <xdr:rowOff>100853</xdr:rowOff>
    </xdr:from>
    <xdr:to>
      <xdr:col>14</xdr:col>
      <xdr:colOff>257736</xdr:colOff>
      <xdr:row>22</xdr:row>
      <xdr:rowOff>145677</xdr:rowOff>
    </xdr:to>
    <xdr:sp macro="" textlink="">
      <xdr:nvSpPr>
        <xdr:cNvPr id="5" name="직사각형 4">
          <a:extLst>
            <a:ext uri="{FF2B5EF4-FFF2-40B4-BE49-F238E27FC236}">
              <a16:creationId xmlns="" xmlns:a16="http://schemas.microsoft.com/office/drawing/2014/main" id="{7A94F7FF-3515-497C-A777-302947D5BEC3}"/>
            </a:ext>
          </a:extLst>
        </xdr:cNvPr>
        <xdr:cNvSpPr/>
      </xdr:nvSpPr>
      <xdr:spPr>
        <a:xfrm>
          <a:off x="9206754" y="5149103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313764</xdr:colOff>
      <xdr:row>29</xdr:row>
      <xdr:rowOff>134471</xdr:rowOff>
    </xdr:from>
    <xdr:to>
      <xdr:col>14</xdr:col>
      <xdr:colOff>291353</xdr:colOff>
      <xdr:row>30</xdr:row>
      <xdr:rowOff>179294</xdr:rowOff>
    </xdr:to>
    <xdr:sp macro="" textlink="">
      <xdr:nvSpPr>
        <xdr:cNvPr id="6" name="직사각형 5">
          <a:extLst>
            <a:ext uri="{FF2B5EF4-FFF2-40B4-BE49-F238E27FC236}">
              <a16:creationId xmlns="" xmlns:a16="http://schemas.microsoft.com/office/drawing/2014/main" id="{716078F8-631E-4E7C-AD5E-1D9F677A51CC}"/>
            </a:ext>
          </a:extLst>
        </xdr:cNvPr>
        <xdr:cNvSpPr/>
      </xdr:nvSpPr>
      <xdr:spPr>
        <a:xfrm>
          <a:off x="9229164" y="6963896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291354</xdr:colOff>
      <xdr:row>33</xdr:row>
      <xdr:rowOff>100853</xdr:rowOff>
    </xdr:from>
    <xdr:to>
      <xdr:col>14</xdr:col>
      <xdr:colOff>257736</xdr:colOff>
      <xdr:row>34</xdr:row>
      <xdr:rowOff>145677</xdr:rowOff>
    </xdr:to>
    <xdr:sp macro="" textlink="">
      <xdr:nvSpPr>
        <xdr:cNvPr id="7" name="직사각형 6">
          <a:extLst>
            <a:ext uri="{FF2B5EF4-FFF2-40B4-BE49-F238E27FC236}">
              <a16:creationId xmlns="" xmlns:a16="http://schemas.microsoft.com/office/drawing/2014/main" id="{D38987D6-F5DE-42C3-9F85-20EC6B0291BA}"/>
            </a:ext>
          </a:extLst>
        </xdr:cNvPr>
        <xdr:cNvSpPr/>
      </xdr:nvSpPr>
      <xdr:spPr>
        <a:xfrm>
          <a:off x="9206754" y="7806578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313764</xdr:colOff>
      <xdr:row>41</xdr:row>
      <xdr:rowOff>134471</xdr:rowOff>
    </xdr:from>
    <xdr:to>
      <xdr:col>14</xdr:col>
      <xdr:colOff>291353</xdr:colOff>
      <xdr:row>42</xdr:row>
      <xdr:rowOff>179294</xdr:rowOff>
    </xdr:to>
    <xdr:sp macro="" textlink="">
      <xdr:nvSpPr>
        <xdr:cNvPr id="8" name="직사각형 7">
          <a:extLst>
            <a:ext uri="{FF2B5EF4-FFF2-40B4-BE49-F238E27FC236}">
              <a16:creationId xmlns="" xmlns:a16="http://schemas.microsoft.com/office/drawing/2014/main" id="{C41CCA59-7C7E-4B46-AE59-0F499C9CC007}"/>
            </a:ext>
          </a:extLst>
        </xdr:cNvPr>
        <xdr:cNvSpPr/>
      </xdr:nvSpPr>
      <xdr:spPr>
        <a:xfrm>
          <a:off x="9229164" y="9621371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291354</xdr:colOff>
      <xdr:row>45</xdr:row>
      <xdr:rowOff>100853</xdr:rowOff>
    </xdr:from>
    <xdr:to>
      <xdr:col>14</xdr:col>
      <xdr:colOff>257736</xdr:colOff>
      <xdr:row>46</xdr:row>
      <xdr:rowOff>145677</xdr:rowOff>
    </xdr:to>
    <xdr:sp macro="" textlink="">
      <xdr:nvSpPr>
        <xdr:cNvPr id="9" name="직사각형 8">
          <a:extLst>
            <a:ext uri="{FF2B5EF4-FFF2-40B4-BE49-F238E27FC236}">
              <a16:creationId xmlns="" xmlns:a16="http://schemas.microsoft.com/office/drawing/2014/main" id="{BBEBF3A5-8973-4DD1-A036-44FA23C39CD5}"/>
            </a:ext>
          </a:extLst>
        </xdr:cNvPr>
        <xdr:cNvSpPr/>
      </xdr:nvSpPr>
      <xdr:spPr>
        <a:xfrm>
          <a:off x="9206754" y="10464053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313764</xdr:colOff>
      <xdr:row>53</xdr:row>
      <xdr:rowOff>134471</xdr:rowOff>
    </xdr:from>
    <xdr:to>
      <xdr:col>14</xdr:col>
      <xdr:colOff>291353</xdr:colOff>
      <xdr:row>54</xdr:row>
      <xdr:rowOff>179294</xdr:rowOff>
    </xdr:to>
    <xdr:sp macro="" textlink="">
      <xdr:nvSpPr>
        <xdr:cNvPr id="10" name="직사각형 9">
          <a:extLst>
            <a:ext uri="{FF2B5EF4-FFF2-40B4-BE49-F238E27FC236}">
              <a16:creationId xmlns="" xmlns:a16="http://schemas.microsoft.com/office/drawing/2014/main" id="{8E077CEE-07A7-472A-A783-39CF5F0BBBD6}"/>
            </a:ext>
          </a:extLst>
        </xdr:cNvPr>
        <xdr:cNvSpPr/>
      </xdr:nvSpPr>
      <xdr:spPr>
        <a:xfrm>
          <a:off x="9229164" y="12278846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13</xdr:col>
      <xdr:colOff>291354</xdr:colOff>
      <xdr:row>57</xdr:row>
      <xdr:rowOff>100853</xdr:rowOff>
    </xdr:from>
    <xdr:to>
      <xdr:col>14</xdr:col>
      <xdr:colOff>257736</xdr:colOff>
      <xdr:row>58</xdr:row>
      <xdr:rowOff>145677</xdr:rowOff>
    </xdr:to>
    <xdr:sp macro="" textlink="">
      <xdr:nvSpPr>
        <xdr:cNvPr id="11" name="직사각형 10">
          <a:extLst>
            <a:ext uri="{FF2B5EF4-FFF2-40B4-BE49-F238E27FC236}">
              <a16:creationId xmlns="" xmlns:a16="http://schemas.microsoft.com/office/drawing/2014/main" id="{4A422EE8-AFA1-422F-B2AC-5DE5B42879D9}"/>
            </a:ext>
          </a:extLst>
        </xdr:cNvPr>
        <xdr:cNvSpPr/>
      </xdr:nvSpPr>
      <xdr:spPr>
        <a:xfrm>
          <a:off x="9206754" y="13102478"/>
          <a:ext cx="652182" cy="25437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 editAs="oneCell">
    <xdr:from>
      <xdr:col>20</xdr:col>
      <xdr:colOff>285750</xdr:colOff>
      <xdr:row>5</xdr:row>
      <xdr:rowOff>9525</xdr:rowOff>
    </xdr:from>
    <xdr:to>
      <xdr:col>22</xdr:col>
      <xdr:colOff>437960</xdr:colOff>
      <xdr:row>10</xdr:row>
      <xdr:rowOff>1229</xdr:rowOff>
    </xdr:to>
    <xdr:pic>
      <xdr:nvPicPr>
        <xdr:cNvPr id="12" name="그림 11">
          <a:extLst>
            <a:ext uri="{FF2B5EF4-FFF2-40B4-BE49-F238E27FC236}">
              <a16:creationId xmlns="" xmlns:a16="http://schemas.microsoft.com/office/drawing/2014/main" id="{21996C95-43FB-39CC-BEC7-2D1748248A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01750" y="1552575"/>
          <a:ext cx="1523810" cy="1057143"/>
        </a:xfrm>
        <a:prstGeom prst="rect">
          <a:avLst/>
        </a:prstGeom>
      </xdr:spPr>
    </xdr:pic>
    <xdr:clientData/>
  </xdr:twoCellAnchor>
  <xdr:twoCellAnchor>
    <xdr:from>
      <xdr:col>19</xdr:col>
      <xdr:colOff>542925</xdr:colOff>
      <xdr:row>6</xdr:row>
      <xdr:rowOff>190500</xdr:rowOff>
    </xdr:from>
    <xdr:to>
      <xdr:col>20</xdr:col>
      <xdr:colOff>520514</xdr:colOff>
      <xdr:row>8</xdr:row>
      <xdr:rowOff>25773</xdr:rowOff>
    </xdr:to>
    <xdr:sp macro="" textlink="">
      <xdr:nvSpPr>
        <xdr:cNvPr id="13" name="직사각형 12">
          <a:extLst>
            <a:ext uri="{FF2B5EF4-FFF2-40B4-BE49-F238E27FC236}">
              <a16:creationId xmlns="" xmlns:a16="http://schemas.microsoft.com/office/drawing/2014/main" id="{F4BB88E0-2066-4826-A7E2-6A4E65F6F821}"/>
            </a:ext>
          </a:extLst>
        </xdr:cNvPr>
        <xdr:cNvSpPr/>
      </xdr:nvSpPr>
      <xdr:spPr>
        <a:xfrm>
          <a:off x="13573125" y="19431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1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142875</xdr:colOff>
      <xdr:row>6</xdr:row>
      <xdr:rowOff>190500</xdr:rowOff>
    </xdr:from>
    <xdr:to>
      <xdr:col>23</xdr:col>
      <xdr:colOff>120464</xdr:colOff>
      <xdr:row>8</xdr:row>
      <xdr:rowOff>25773</xdr:rowOff>
    </xdr:to>
    <xdr:sp macro="" textlink="">
      <xdr:nvSpPr>
        <xdr:cNvPr id="14" name="직사각형 13">
          <a:extLst>
            <a:ext uri="{FF2B5EF4-FFF2-40B4-BE49-F238E27FC236}">
              <a16:creationId xmlns="" xmlns:a16="http://schemas.microsoft.com/office/drawing/2014/main" id="{7DC059FA-AC2F-B5BC-C213-7840BE24B761}"/>
            </a:ext>
          </a:extLst>
        </xdr:cNvPr>
        <xdr:cNvSpPr/>
      </xdr:nvSpPr>
      <xdr:spPr>
        <a:xfrm>
          <a:off x="15230475" y="19431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2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21</xdr:col>
      <xdr:colOff>0</xdr:colOff>
      <xdr:row>21</xdr:row>
      <xdr:rowOff>28575</xdr:rowOff>
    </xdr:from>
    <xdr:to>
      <xdr:col>21</xdr:col>
      <xdr:colOff>663389</xdr:colOff>
      <xdr:row>22</xdr:row>
      <xdr:rowOff>63873</xdr:rowOff>
    </xdr:to>
    <xdr:sp macro="" textlink="">
      <xdr:nvSpPr>
        <xdr:cNvPr id="19" name="직사각형 18">
          <a:extLst>
            <a:ext uri="{FF2B5EF4-FFF2-40B4-BE49-F238E27FC236}">
              <a16:creationId xmlns="" xmlns:a16="http://schemas.microsoft.com/office/drawing/2014/main" id="{88139966-ACC9-4A19-BA10-43A9ABC34272}"/>
            </a:ext>
          </a:extLst>
        </xdr:cNvPr>
        <xdr:cNvSpPr/>
      </xdr:nvSpPr>
      <xdr:spPr>
        <a:xfrm>
          <a:off x="14401800" y="2638425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3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 editAs="oneCell">
    <xdr:from>
      <xdr:col>20</xdr:col>
      <xdr:colOff>209550</xdr:colOff>
      <xdr:row>16</xdr:row>
      <xdr:rowOff>19050</xdr:rowOff>
    </xdr:from>
    <xdr:to>
      <xdr:col>22</xdr:col>
      <xdr:colOff>390331</xdr:colOff>
      <xdr:row>20</xdr:row>
      <xdr:rowOff>209417</xdr:rowOff>
    </xdr:to>
    <xdr:pic>
      <xdr:nvPicPr>
        <xdr:cNvPr id="20" name="그림 19">
          <a:extLst>
            <a:ext uri="{FF2B5EF4-FFF2-40B4-BE49-F238E27FC236}">
              <a16:creationId xmlns="" xmlns:a16="http://schemas.microsoft.com/office/drawing/2014/main" id="{F4BFFB44-2A51-233C-6FF7-1EFBBCB8C1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925550" y="4000500"/>
          <a:ext cx="1552381" cy="1066667"/>
        </a:xfrm>
        <a:prstGeom prst="rect">
          <a:avLst/>
        </a:prstGeom>
      </xdr:spPr>
    </xdr:pic>
    <xdr:clientData/>
  </xdr:twoCellAnchor>
  <xdr:twoCellAnchor>
    <xdr:from>
      <xdr:col>19</xdr:col>
      <xdr:colOff>542925</xdr:colOff>
      <xdr:row>17</xdr:row>
      <xdr:rowOff>142875</xdr:rowOff>
    </xdr:from>
    <xdr:to>
      <xdr:col>20</xdr:col>
      <xdr:colOff>520514</xdr:colOff>
      <xdr:row>18</xdr:row>
      <xdr:rowOff>178173</xdr:rowOff>
    </xdr:to>
    <xdr:sp macro="" textlink="">
      <xdr:nvSpPr>
        <xdr:cNvPr id="21" name="직사각형 20">
          <a:extLst>
            <a:ext uri="{FF2B5EF4-FFF2-40B4-BE49-F238E27FC236}">
              <a16:creationId xmlns="" xmlns:a16="http://schemas.microsoft.com/office/drawing/2014/main" id="{44B95A3D-689D-020B-C170-FD8060B71651}"/>
            </a:ext>
          </a:extLst>
        </xdr:cNvPr>
        <xdr:cNvSpPr/>
      </xdr:nvSpPr>
      <xdr:spPr>
        <a:xfrm>
          <a:off x="13573125" y="43434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1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22</xdr:col>
      <xdr:colOff>142875</xdr:colOff>
      <xdr:row>17</xdr:row>
      <xdr:rowOff>123825</xdr:rowOff>
    </xdr:from>
    <xdr:to>
      <xdr:col>23</xdr:col>
      <xdr:colOff>120464</xdr:colOff>
      <xdr:row>18</xdr:row>
      <xdr:rowOff>159123</xdr:rowOff>
    </xdr:to>
    <xdr:sp macro="" textlink="">
      <xdr:nvSpPr>
        <xdr:cNvPr id="22" name="직사각형 21">
          <a:extLst>
            <a:ext uri="{FF2B5EF4-FFF2-40B4-BE49-F238E27FC236}">
              <a16:creationId xmlns="" xmlns:a16="http://schemas.microsoft.com/office/drawing/2014/main" id="{2066B642-CE80-86D2-75A0-0567BD2DC7D0}"/>
            </a:ext>
          </a:extLst>
        </xdr:cNvPr>
        <xdr:cNvSpPr/>
      </xdr:nvSpPr>
      <xdr:spPr>
        <a:xfrm>
          <a:off x="15230475" y="432435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2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20</xdr:col>
      <xdr:colOff>313764</xdr:colOff>
      <xdr:row>29</xdr:row>
      <xdr:rowOff>134471</xdr:rowOff>
    </xdr:from>
    <xdr:to>
      <xdr:col>21</xdr:col>
      <xdr:colOff>291353</xdr:colOff>
      <xdr:row>30</xdr:row>
      <xdr:rowOff>179294</xdr:rowOff>
    </xdr:to>
    <xdr:sp macro="" textlink="">
      <xdr:nvSpPr>
        <xdr:cNvPr id="25" name="직사각형 24">
          <a:extLst>
            <a:ext uri="{FF2B5EF4-FFF2-40B4-BE49-F238E27FC236}">
              <a16:creationId xmlns="" xmlns:a16="http://schemas.microsoft.com/office/drawing/2014/main" id="{7DF2EB58-2D44-492F-A254-6F6B2A9C4393}"/>
            </a:ext>
          </a:extLst>
        </xdr:cNvPr>
        <xdr:cNvSpPr/>
      </xdr:nvSpPr>
      <xdr:spPr>
        <a:xfrm>
          <a:off x="16439589" y="13517096"/>
          <a:ext cx="663389" cy="2924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20</xdr:col>
      <xdr:colOff>291354</xdr:colOff>
      <xdr:row>33</xdr:row>
      <xdr:rowOff>100853</xdr:rowOff>
    </xdr:from>
    <xdr:to>
      <xdr:col>21</xdr:col>
      <xdr:colOff>257736</xdr:colOff>
      <xdr:row>34</xdr:row>
      <xdr:rowOff>145677</xdr:rowOff>
    </xdr:to>
    <xdr:sp macro="" textlink="">
      <xdr:nvSpPr>
        <xdr:cNvPr id="26" name="직사각형 25">
          <a:extLst>
            <a:ext uri="{FF2B5EF4-FFF2-40B4-BE49-F238E27FC236}">
              <a16:creationId xmlns="" xmlns:a16="http://schemas.microsoft.com/office/drawing/2014/main" id="{25B526C0-3D16-414A-9278-2ED938AEBFFC}"/>
            </a:ext>
          </a:extLst>
        </xdr:cNvPr>
        <xdr:cNvSpPr/>
      </xdr:nvSpPr>
      <xdr:spPr>
        <a:xfrm>
          <a:off x="16417179" y="14474078"/>
          <a:ext cx="652182" cy="29247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21</xdr:col>
      <xdr:colOff>0</xdr:colOff>
      <xdr:row>10</xdr:row>
      <xdr:rowOff>19050</xdr:rowOff>
    </xdr:from>
    <xdr:to>
      <xdr:col>21</xdr:col>
      <xdr:colOff>663389</xdr:colOff>
      <xdr:row>11</xdr:row>
      <xdr:rowOff>54348</xdr:rowOff>
    </xdr:to>
    <xdr:sp macro="" textlink="">
      <xdr:nvSpPr>
        <xdr:cNvPr id="27" name="직사각형 26">
          <a:extLst>
            <a:ext uri="{FF2B5EF4-FFF2-40B4-BE49-F238E27FC236}">
              <a16:creationId xmlns="" xmlns:a16="http://schemas.microsoft.com/office/drawing/2014/main" id="{0DCDA9BE-F6CD-4AA7-9011-C98E94EBD371}"/>
            </a:ext>
          </a:extLst>
        </xdr:cNvPr>
        <xdr:cNvSpPr/>
      </xdr:nvSpPr>
      <xdr:spPr>
        <a:xfrm>
          <a:off x="14401800" y="26289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3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313764</xdr:colOff>
      <xdr:row>5</xdr:row>
      <xdr:rowOff>134471</xdr:rowOff>
    </xdr:from>
    <xdr:to>
      <xdr:col>13</xdr:col>
      <xdr:colOff>291353</xdr:colOff>
      <xdr:row>6</xdr:row>
      <xdr:rowOff>179294</xdr:rowOff>
    </xdr:to>
    <xdr:sp macro="" textlink="">
      <xdr:nvSpPr>
        <xdr:cNvPr id="2" name="직사각형 1">
          <a:extLst>
            <a:ext uri="{FF2B5EF4-FFF2-40B4-BE49-F238E27FC236}">
              <a16:creationId xmlns="" xmlns:a16="http://schemas.microsoft.com/office/drawing/2014/main" id="{A4FE6E9D-97E3-4DCC-AD89-53AAFB0BC356}"/>
            </a:ext>
          </a:extLst>
        </xdr:cNvPr>
        <xdr:cNvSpPr/>
      </xdr:nvSpPr>
      <xdr:spPr>
        <a:xfrm>
          <a:off x="9229164" y="1677521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291354</xdr:colOff>
      <xdr:row>9</xdr:row>
      <xdr:rowOff>100853</xdr:rowOff>
    </xdr:from>
    <xdr:to>
      <xdr:col>13</xdr:col>
      <xdr:colOff>257736</xdr:colOff>
      <xdr:row>10</xdr:row>
      <xdr:rowOff>145677</xdr:rowOff>
    </xdr:to>
    <xdr:sp macro="" textlink="">
      <xdr:nvSpPr>
        <xdr:cNvPr id="3" name="직사각형 2">
          <a:extLst>
            <a:ext uri="{FF2B5EF4-FFF2-40B4-BE49-F238E27FC236}">
              <a16:creationId xmlns="" xmlns:a16="http://schemas.microsoft.com/office/drawing/2014/main" id="{C06C1C74-ACAC-4A12-929C-94A7A9089D1B}"/>
            </a:ext>
          </a:extLst>
        </xdr:cNvPr>
        <xdr:cNvSpPr/>
      </xdr:nvSpPr>
      <xdr:spPr>
        <a:xfrm>
          <a:off x="9206754" y="2491628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313764</xdr:colOff>
      <xdr:row>17</xdr:row>
      <xdr:rowOff>134471</xdr:rowOff>
    </xdr:from>
    <xdr:to>
      <xdr:col>13</xdr:col>
      <xdr:colOff>291353</xdr:colOff>
      <xdr:row>18</xdr:row>
      <xdr:rowOff>179294</xdr:rowOff>
    </xdr:to>
    <xdr:sp macro="" textlink="">
      <xdr:nvSpPr>
        <xdr:cNvPr id="4" name="직사각형 3">
          <a:extLst>
            <a:ext uri="{FF2B5EF4-FFF2-40B4-BE49-F238E27FC236}">
              <a16:creationId xmlns="" xmlns:a16="http://schemas.microsoft.com/office/drawing/2014/main" id="{1B3E0E9E-38D9-4FBB-8FFB-DDE2FD134688}"/>
            </a:ext>
          </a:extLst>
        </xdr:cNvPr>
        <xdr:cNvSpPr/>
      </xdr:nvSpPr>
      <xdr:spPr>
        <a:xfrm>
          <a:off x="9229164" y="4334996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291354</xdr:colOff>
      <xdr:row>21</xdr:row>
      <xdr:rowOff>100853</xdr:rowOff>
    </xdr:from>
    <xdr:to>
      <xdr:col>13</xdr:col>
      <xdr:colOff>257736</xdr:colOff>
      <xdr:row>22</xdr:row>
      <xdr:rowOff>145677</xdr:rowOff>
    </xdr:to>
    <xdr:sp macro="" textlink="">
      <xdr:nvSpPr>
        <xdr:cNvPr id="5" name="직사각형 4">
          <a:extLst>
            <a:ext uri="{FF2B5EF4-FFF2-40B4-BE49-F238E27FC236}">
              <a16:creationId xmlns="" xmlns:a16="http://schemas.microsoft.com/office/drawing/2014/main" id="{A3C5CB4F-712F-4BC8-BA7F-78E28B814A63}"/>
            </a:ext>
          </a:extLst>
        </xdr:cNvPr>
        <xdr:cNvSpPr/>
      </xdr:nvSpPr>
      <xdr:spPr>
        <a:xfrm>
          <a:off x="9206754" y="5177678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313764</xdr:colOff>
      <xdr:row>29</xdr:row>
      <xdr:rowOff>134471</xdr:rowOff>
    </xdr:from>
    <xdr:to>
      <xdr:col>13</xdr:col>
      <xdr:colOff>291353</xdr:colOff>
      <xdr:row>30</xdr:row>
      <xdr:rowOff>179294</xdr:rowOff>
    </xdr:to>
    <xdr:sp macro="" textlink="">
      <xdr:nvSpPr>
        <xdr:cNvPr id="6" name="직사각형 5">
          <a:extLst>
            <a:ext uri="{FF2B5EF4-FFF2-40B4-BE49-F238E27FC236}">
              <a16:creationId xmlns="" xmlns:a16="http://schemas.microsoft.com/office/drawing/2014/main" id="{0C52FA91-B5C3-4815-A147-BF5836B27F02}"/>
            </a:ext>
          </a:extLst>
        </xdr:cNvPr>
        <xdr:cNvSpPr/>
      </xdr:nvSpPr>
      <xdr:spPr>
        <a:xfrm>
          <a:off x="9229164" y="6992471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291354</xdr:colOff>
      <xdr:row>33</xdr:row>
      <xdr:rowOff>100853</xdr:rowOff>
    </xdr:from>
    <xdr:to>
      <xdr:col>13</xdr:col>
      <xdr:colOff>257736</xdr:colOff>
      <xdr:row>34</xdr:row>
      <xdr:rowOff>145677</xdr:rowOff>
    </xdr:to>
    <xdr:sp macro="" textlink="">
      <xdr:nvSpPr>
        <xdr:cNvPr id="7" name="직사각형 6">
          <a:extLst>
            <a:ext uri="{FF2B5EF4-FFF2-40B4-BE49-F238E27FC236}">
              <a16:creationId xmlns="" xmlns:a16="http://schemas.microsoft.com/office/drawing/2014/main" id="{AFAC527D-7CF1-4E15-9F43-4EAE9FB2A6A5}"/>
            </a:ext>
          </a:extLst>
        </xdr:cNvPr>
        <xdr:cNvSpPr/>
      </xdr:nvSpPr>
      <xdr:spPr>
        <a:xfrm>
          <a:off x="9206754" y="7835153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313764</xdr:colOff>
      <xdr:row>41</xdr:row>
      <xdr:rowOff>134471</xdr:rowOff>
    </xdr:from>
    <xdr:to>
      <xdr:col>13</xdr:col>
      <xdr:colOff>291353</xdr:colOff>
      <xdr:row>42</xdr:row>
      <xdr:rowOff>179294</xdr:rowOff>
    </xdr:to>
    <xdr:sp macro="" textlink="">
      <xdr:nvSpPr>
        <xdr:cNvPr id="8" name="직사각형 7">
          <a:extLst>
            <a:ext uri="{FF2B5EF4-FFF2-40B4-BE49-F238E27FC236}">
              <a16:creationId xmlns="" xmlns:a16="http://schemas.microsoft.com/office/drawing/2014/main" id="{DFB16E16-DFEB-49EA-AEBF-55F029EC245D}"/>
            </a:ext>
          </a:extLst>
        </xdr:cNvPr>
        <xdr:cNvSpPr/>
      </xdr:nvSpPr>
      <xdr:spPr>
        <a:xfrm>
          <a:off x="9229164" y="9649946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291354</xdr:colOff>
      <xdr:row>45</xdr:row>
      <xdr:rowOff>100853</xdr:rowOff>
    </xdr:from>
    <xdr:to>
      <xdr:col>13</xdr:col>
      <xdr:colOff>257736</xdr:colOff>
      <xdr:row>46</xdr:row>
      <xdr:rowOff>145677</xdr:rowOff>
    </xdr:to>
    <xdr:sp macro="" textlink="">
      <xdr:nvSpPr>
        <xdr:cNvPr id="9" name="직사각형 8">
          <a:extLst>
            <a:ext uri="{FF2B5EF4-FFF2-40B4-BE49-F238E27FC236}">
              <a16:creationId xmlns="" xmlns:a16="http://schemas.microsoft.com/office/drawing/2014/main" id="{A8B6A900-E0C1-4D43-9E95-7AB812983D19}"/>
            </a:ext>
          </a:extLst>
        </xdr:cNvPr>
        <xdr:cNvSpPr/>
      </xdr:nvSpPr>
      <xdr:spPr>
        <a:xfrm>
          <a:off x="9206754" y="10492628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313764</xdr:colOff>
      <xdr:row>53</xdr:row>
      <xdr:rowOff>134471</xdr:rowOff>
    </xdr:from>
    <xdr:to>
      <xdr:col>13</xdr:col>
      <xdr:colOff>291353</xdr:colOff>
      <xdr:row>54</xdr:row>
      <xdr:rowOff>179294</xdr:rowOff>
    </xdr:to>
    <xdr:sp macro="" textlink="">
      <xdr:nvSpPr>
        <xdr:cNvPr id="10" name="직사각형 9">
          <a:extLst>
            <a:ext uri="{FF2B5EF4-FFF2-40B4-BE49-F238E27FC236}">
              <a16:creationId xmlns="" xmlns:a16="http://schemas.microsoft.com/office/drawing/2014/main" id="{6075F869-2DCD-4EF5-8716-9069A8D5CB66}"/>
            </a:ext>
          </a:extLst>
        </xdr:cNvPr>
        <xdr:cNvSpPr/>
      </xdr:nvSpPr>
      <xdr:spPr>
        <a:xfrm>
          <a:off x="9229164" y="12307421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291354</xdr:colOff>
      <xdr:row>57</xdr:row>
      <xdr:rowOff>100853</xdr:rowOff>
    </xdr:from>
    <xdr:to>
      <xdr:col>13</xdr:col>
      <xdr:colOff>257736</xdr:colOff>
      <xdr:row>58</xdr:row>
      <xdr:rowOff>145677</xdr:rowOff>
    </xdr:to>
    <xdr:sp macro="" textlink="">
      <xdr:nvSpPr>
        <xdr:cNvPr id="11" name="직사각형 10">
          <a:extLst>
            <a:ext uri="{FF2B5EF4-FFF2-40B4-BE49-F238E27FC236}">
              <a16:creationId xmlns="" xmlns:a16="http://schemas.microsoft.com/office/drawing/2014/main" id="{43803FDF-8EFD-46C2-B148-9BDA9125E894}"/>
            </a:ext>
          </a:extLst>
        </xdr:cNvPr>
        <xdr:cNvSpPr/>
      </xdr:nvSpPr>
      <xdr:spPr>
        <a:xfrm>
          <a:off x="9206754" y="13131053"/>
          <a:ext cx="652182" cy="25437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 editAs="oneCell">
    <xdr:from>
      <xdr:col>19</xdr:col>
      <xdr:colOff>285750</xdr:colOff>
      <xdr:row>5</xdr:row>
      <xdr:rowOff>9525</xdr:rowOff>
    </xdr:from>
    <xdr:to>
      <xdr:col>21</xdr:col>
      <xdr:colOff>437960</xdr:colOff>
      <xdr:row>10</xdr:row>
      <xdr:rowOff>1229</xdr:rowOff>
    </xdr:to>
    <xdr:pic>
      <xdr:nvPicPr>
        <xdr:cNvPr id="12" name="그림 11">
          <a:extLst>
            <a:ext uri="{FF2B5EF4-FFF2-40B4-BE49-F238E27FC236}">
              <a16:creationId xmlns="" xmlns:a16="http://schemas.microsoft.com/office/drawing/2014/main" id="{B3CCCFC7-14B6-4C09-9989-5C6C5DCD78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01750" y="1552575"/>
          <a:ext cx="1523810" cy="1057143"/>
        </a:xfrm>
        <a:prstGeom prst="rect">
          <a:avLst/>
        </a:prstGeom>
      </xdr:spPr>
    </xdr:pic>
    <xdr:clientData/>
  </xdr:twoCellAnchor>
  <xdr:twoCellAnchor>
    <xdr:from>
      <xdr:col>18</xdr:col>
      <xdr:colOff>542925</xdr:colOff>
      <xdr:row>6</xdr:row>
      <xdr:rowOff>190500</xdr:rowOff>
    </xdr:from>
    <xdr:to>
      <xdr:col>19</xdr:col>
      <xdr:colOff>520514</xdr:colOff>
      <xdr:row>8</xdr:row>
      <xdr:rowOff>25773</xdr:rowOff>
    </xdr:to>
    <xdr:sp macro="" textlink="">
      <xdr:nvSpPr>
        <xdr:cNvPr id="13" name="직사각형 12">
          <a:extLst>
            <a:ext uri="{FF2B5EF4-FFF2-40B4-BE49-F238E27FC236}">
              <a16:creationId xmlns="" xmlns:a16="http://schemas.microsoft.com/office/drawing/2014/main" id="{1C363F19-43DE-425B-A5C3-2C63684CB68D}"/>
            </a:ext>
          </a:extLst>
        </xdr:cNvPr>
        <xdr:cNvSpPr/>
      </xdr:nvSpPr>
      <xdr:spPr>
        <a:xfrm>
          <a:off x="13573125" y="19431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1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21</xdr:col>
      <xdr:colOff>142875</xdr:colOff>
      <xdr:row>6</xdr:row>
      <xdr:rowOff>190500</xdr:rowOff>
    </xdr:from>
    <xdr:to>
      <xdr:col>22</xdr:col>
      <xdr:colOff>120464</xdr:colOff>
      <xdr:row>8</xdr:row>
      <xdr:rowOff>25773</xdr:rowOff>
    </xdr:to>
    <xdr:sp macro="" textlink="">
      <xdr:nvSpPr>
        <xdr:cNvPr id="14" name="직사각형 13">
          <a:extLst>
            <a:ext uri="{FF2B5EF4-FFF2-40B4-BE49-F238E27FC236}">
              <a16:creationId xmlns="" xmlns:a16="http://schemas.microsoft.com/office/drawing/2014/main" id="{0276F98A-5216-49A6-A148-3D0D26624420}"/>
            </a:ext>
          </a:extLst>
        </xdr:cNvPr>
        <xdr:cNvSpPr/>
      </xdr:nvSpPr>
      <xdr:spPr>
        <a:xfrm>
          <a:off x="15230475" y="19431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2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20</xdr:col>
      <xdr:colOff>0</xdr:colOff>
      <xdr:row>21</xdr:row>
      <xdr:rowOff>28575</xdr:rowOff>
    </xdr:from>
    <xdr:to>
      <xdr:col>20</xdr:col>
      <xdr:colOff>663389</xdr:colOff>
      <xdr:row>22</xdr:row>
      <xdr:rowOff>63873</xdr:rowOff>
    </xdr:to>
    <xdr:sp macro="" textlink="">
      <xdr:nvSpPr>
        <xdr:cNvPr id="16" name="직사각형 15">
          <a:extLst>
            <a:ext uri="{FF2B5EF4-FFF2-40B4-BE49-F238E27FC236}">
              <a16:creationId xmlns="" xmlns:a16="http://schemas.microsoft.com/office/drawing/2014/main" id="{F2F3DB2F-5B6B-451B-B38C-83D50C264F12}"/>
            </a:ext>
          </a:extLst>
        </xdr:cNvPr>
        <xdr:cNvSpPr/>
      </xdr:nvSpPr>
      <xdr:spPr>
        <a:xfrm>
          <a:off x="14401800" y="51054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3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 editAs="oneCell">
    <xdr:from>
      <xdr:col>19</xdr:col>
      <xdr:colOff>209550</xdr:colOff>
      <xdr:row>16</xdr:row>
      <xdr:rowOff>19050</xdr:rowOff>
    </xdr:from>
    <xdr:to>
      <xdr:col>21</xdr:col>
      <xdr:colOff>390331</xdr:colOff>
      <xdr:row>20</xdr:row>
      <xdr:rowOff>209417</xdr:rowOff>
    </xdr:to>
    <xdr:pic>
      <xdr:nvPicPr>
        <xdr:cNvPr id="17" name="그림 16">
          <a:extLst>
            <a:ext uri="{FF2B5EF4-FFF2-40B4-BE49-F238E27FC236}">
              <a16:creationId xmlns="" xmlns:a16="http://schemas.microsoft.com/office/drawing/2014/main" id="{3155971B-A04D-4F46-8BCF-AFCFEF2BB2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925550" y="4000500"/>
          <a:ext cx="1552381" cy="1066667"/>
        </a:xfrm>
        <a:prstGeom prst="rect">
          <a:avLst/>
        </a:prstGeom>
      </xdr:spPr>
    </xdr:pic>
    <xdr:clientData/>
  </xdr:twoCellAnchor>
  <xdr:twoCellAnchor>
    <xdr:from>
      <xdr:col>18</xdr:col>
      <xdr:colOff>542925</xdr:colOff>
      <xdr:row>17</xdr:row>
      <xdr:rowOff>142875</xdr:rowOff>
    </xdr:from>
    <xdr:to>
      <xdr:col>19</xdr:col>
      <xdr:colOff>520514</xdr:colOff>
      <xdr:row>18</xdr:row>
      <xdr:rowOff>178173</xdr:rowOff>
    </xdr:to>
    <xdr:sp macro="" textlink="">
      <xdr:nvSpPr>
        <xdr:cNvPr id="18" name="직사각형 17">
          <a:extLst>
            <a:ext uri="{FF2B5EF4-FFF2-40B4-BE49-F238E27FC236}">
              <a16:creationId xmlns="" xmlns:a16="http://schemas.microsoft.com/office/drawing/2014/main" id="{AA792581-3AB9-40C3-AA80-33943934B6D5}"/>
            </a:ext>
          </a:extLst>
        </xdr:cNvPr>
        <xdr:cNvSpPr/>
      </xdr:nvSpPr>
      <xdr:spPr>
        <a:xfrm>
          <a:off x="13573125" y="434340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1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21</xdr:col>
      <xdr:colOff>142875</xdr:colOff>
      <xdr:row>17</xdr:row>
      <xdr:rowOff>123825</xdr:rowOff>
    </xdr:from>
    <xdr:to>
      <xdr:col>22</xdr:col>
      <xdr:colOff>120464</xdr:colOff>
      <xdr:row>18</xdr:row>
      <xdr:rowOff>159123</xdr:rowOff>
    </xdr:to>
    <xdr:sp macro="" textlink="">
      <xdr:nvSpPr>
        <xdr:cNvPr id="19" name="직사각형 18">
          <a:extLst>
            <a:ext uri="{FF2B5EF4-FFF2-40B4-BE49-F238E27FC236}">
              <a16:creationId xmlns="" xmlns:a16="http://schemas.microsoft.com/office/drawing/2014/main" id="{C6CED49A-C4E6-4A62-B93F-D090B4571635}"/>
            </a:ext>
          </a:extLst>
        </xdr:cNvPr>
        <xdr:cNvSpPr/>
      </xdr:nvSpPr>
      <xdr:spPr>
        <a:xfrm>
          <a:off x="15230475" y="432435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2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19</xdr:col>
      <xdr:colOff>313764</xdr:colOff>
      <xdr:row>29</xdr:row>
      <xdr:rowOff>134471</xdr:rowOff>
    </xdr:from>
    <xdr:to>
      <xdr:col>20</xdr:col>
      <xdr:colOff>291353</xdr:colOff>
      <xdr:row>30</xdr:row>
      <xdr:rowOff>179294</xdr:rowOff>
    </xdr:to>
    <xdr:sp macro="" textlink="">
      <xdr:nvSpPr>
        <xdr:cNvPr id="20" name="직사각형 19">
          <a:extLst>
            <a:ext uri="{FF2B5EF4-FFF2-40B4-BE49-F238E27FC236}">
              <a16:creationId xmlns="" xmlns:a16="http://schemas.microsoft.com/office/drawing/2014/main" id="{B76FE03D-2642-4B17-9F3D-5624FB48E68C}"/>
            </a:ext>
          </a:extLst>
        </xdr:cNvPr>
        <xdr:cNvSpPr/>
      </xdr:nvSpPr>
      <xdr:spPr>
        <a:xfrm>
          <a:off x="14029764" y="6992471"/>
          <a:ext cx="663389" cy="26389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5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19</xdr:col>
      <xdr:colOff>291354</xdr:colOff>
      <xdr:row>33</xdr:row>
      <xdr:rowOff>100853</xdr:rowOff>
    </xdr:from>
    <xdr:to>
      <xdr:col>20</xdr:col>
      <xdr:colOff>257736</xdr:colOff>
      <xdr:row>34</xdr:row>
      <xdr:rowOff>145677</xdr:rowOff>
    </xdr:to>
    <xdr:sp macro="" textlink="">
      <xdr:nvSpPr>
        <xdr:cNvPr id="21" name="직사각형 20">
          <a:extLst>
            <a:ext uri="{FF2B5EF4-FFF2-40B4-BE49-F238E27FC236}">
              <a16:creationId xmlns="" xmlns:a16="http://schemas.microsoft.com/office/drawing/2014/main" id="{990E88A7-9EEF-4337-9F4A-ECC3A2D0A9DE}"/>
            </a:ext>
          </a:extLst>
        </xdr:cNvPr>
        <xdr:cNvSpPr/>
      </xdr:nvSpPr>
      <xdr:spPr>
        <a:xfrm>
          <a:off x="14007354" y="7835153"/>
          <a:ext cx="652182" cy="2638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6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  <xdr:twoCellAnchor>
    <xdr:from>
      <xdr:col>20</xdr:col>
      <xdr:colOff>0</xdr:colOff>
      <xdr:row>10</xdr:row>
      <xdr:rowOff>9525</xdr:rowOff>
    </xdr:from>
    <xdr:to>
      <xdr:col>20</xdr:col>
      <xdr:colOff>663389</xdr:colOff>
      <xdr:row>11</xdr:row>
      <xdr:rowOff>44823</xdr:rowOff>
    </xdr:to>
    <xdr:sp macro="" textlink="">
      <xdr:nvSpPr>
        <xdr:cNvPr id="22" name="직사각형 21">
          <a:extLst>
            <a:ext uri="{FF2B5EF4-FFF2-40B4-BE49-F238E27FC236}">
              <a16:creationId xmlns="" xmlns:a16="http://schemas.microsoft.com/office/drawing/2014/main" id="{7B0240B1-A27E-B476-43D2-236F65E6D8AC}"/>
            </a:ext>
          </a:extLst>
        </xdr:cNvPr>
        <xdr:cNvSpPr/>
      </xdr:nvSpPr>
      <xdr:spPr>
        <a:xfrm>
          <a:off x="13716000" y="2647950"/>
          <a:ext cx="663389" cy="254373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/>
            <a:t>3</a:t>
          </a:r>
          <a:r>
            <a:rPr lang="ko-KR" altLang="en-US" sz="1100" b="1"/>
            <a:t>경기</a:t>
          </a:r>
          <a:endParaRPr lang="en-US" altLang="ko-KR" sz="1100" b="1"/>
        </a:p>
        <a:p>
          <a:pPr algn="l"/>
          <a:endParaRPr lang="ko-KR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504076</xdr:colOff>
      <xdr:row>38</xdr:row>
      <xdr:rowOff>8555</xdr:rowOff>
    </xdr:to>
    <xdr:pic>
      <xdr:nvPicPr>
        <xdr:cNvPr id="2" name="그림 1">
          <a:extLst>
            <a:ext uri="{FF2B5EF4-FFF2-40B4-BE49-F238E27FC236}">
              <a16:creationId xmlns="" xmlns:a16="http://schemas.microsoft.com/office/drawing/2014/main" id="{DD516D1B-3179-9671-2FDD-BA3AEB8DA4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209550"/>
          <a:ext cx="5990476" cy="776190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9</xdr:col>
      <xdr:colOff>237409</xdr:colOff>
      <xdr:row>35</xdr:row>
      <xdr:rowOff>151464</xdr:rowOff>
    </xdr:to>
    <xdr:pic>
      <xdr:nvPicPr>
        <xdr:cNvPr id="2" name="그림 1">
          <a:extLst>
            <a:ext uri="{FF2B5EF4-FFF2-40B4-BE49-F238E27FC236}">
              <a16:creationId xmlns="" xmlns:a16="http://schemas.microsoft.com/office/drawing/2014/main" id="{A0DC6A2F-A82E-98E9-2E3D-4BFC5807F6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0"/>
          <a:ext cx="5723809" cy="74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7"/>
  <sheetViews>
    <sheetView zoomScale="70" zoomScaleNormal="70" workbookViewId="0">
      <selection activeCell="Z14" sqref="Z14"/>
    </sheetView>
  </sheetViews>
  <sheetFormatPr defaultRowHeight="16.5" x14ac:dyDescent="0.3"/>
  <cols>
    <col min="3" max="3" width="15.5" customWidth="1"/>
    <col min="7" max="7" width="16.125" style="51" customWidth="1"/>
  </cols>
  <sheetData>
    <row r="1" spans="1:19" ht="58.5" customHeight="1" thickBot="1" x14ac:dyDescent="0.35">
      <c r="A1" s="165" t="s">
        <v>55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7"/>
    </row>
    <row r="2" spans="1:19" ht="19.5" x14ac:dyDescent="0.3">
      <c r="O2" s="147" t="s">
        <v>235</v>
      </c>
      <c r="P2" s="147"/>
      <c r="Q2" s="147"/>
    </row>
    <row r="3" spans="1:19" ht="20.25" x14ac:dyDescent="0.3">
      <c r="A3" s="23" t="s">
        <v>15</v>
      </c>
      <c r="B3" s="23" t="s">
        <v>16</v>
      </c>
      <c r="C3" s="23" t="s">
        <v>18</v>
      </c>
      <c r="D3" s="23" t="s">
        <v>17</v>
      </c>
      <c r="M3" s="51">
        <v>1</v>
      </c>
      <c r="N3" s="103" t="str">
        <f>G10</f>
        <v>양평</v>
      </c>
      <c r="O3" s="144" t="s">
        <v>234</v>
      </c>
      <c r="P3" s="148"/>
      <c r="Q3" s="149"/>
      <c r="R3" s="103" t="str">
        <f>G12</f>
        <v>시흥</v>
      </c>
      <c r="S3" s="51">
        <v>3</v>
      </c>
    </row>
    <row r="4" spans="1:19" ht="19.5" customHeight="1" x14ac:dyDescent="0.3">
      <c r="A4" s="160" t="s">
        <v>90</v>
      </c>
      <c r="B4" s="162">
        <v>1</v>
      </c>
      <c r="C4" s="162" t="str">
        <f>VLOOKUP(B4,$F$9:$G$67,2,FALSE)</f>
        <v>양평</v>
      </c>
      <c r="D4" s="162"/>
      <c r="N4" s="146" t="s">
        <v>231</v>
      </c>
      <c r="O4" s="151"/>
      <c r="P4" s="152"/>
      <c r="Q4" s="153"/>
      <c r="R4" s="1" t="s">
        <v>232</v>
      </c>
    </row>
    <row r="5" spans="1:19" ht="19.5" customHeight="1" x14ac:dyDescent="0.3">
      <c r="A5" s="161"/>
      <c r="B5" s="162"/>
      <c r="C5" s="162"/>
      <c r="D5" s="162"/>
      <c r="N5" s="150"/>
      <c r="O5" s="154"/>
      <c r="P5" s="155"/>
      <c r="Q5" s="156"/>
      <c r="R5" s="143"/>
    </row>
    <row r="6" spans="1:19" ht="19.5" customHeight="1" x14ac:dyDescent="0.3">
      <c r="A6" s="161"/>
      <c r="B6" s="163">
        <v>2</v>
      </c>
      <c r="C6" s="162" t="str">
        <f t="shared" ref="C6" si="0">VLOOKUP(B6,$F$9:$G$67,2,FALSE)</f>
        <v>안산</v>
      </c>
      <c r="D6" s="162"/>
      <c r="N6" s="150"/>
      <c r="O6" s="154"/>
      <c r="P6" s="155"/>
      <c r="Q6" s="156"/>
      <c r="R6" s="143"/>
    </row>
    <row r="7" spans="1:19" ht="19.5" customHeight="1" x14ac:dyDescent="0.3">
      <c r="A7" s="161"/>
      <c r="B7" s="164"/>
      <c r="C7" s="162"/>
      <c r="D7" s="162"/>
      <c r="L7" t="s">
        <v>57</v>
      </c>
      <c r="N7" s="150"/>
      <c r="O7" s="154"/>
      <c r="P7" s="155"/>
      <c r="Q7" s="156"/>
      <c r="R7" s="143"/>
    </row>
    <row r="8" spans="1:19" ht="19.5" customHeight="1" x14ac:dyDescent="0.3">
      <c r="A8" s="161"/>
      <c r="B8" s="162">
        <v>3</v>
      </c>
      <c r="C8" s="162" t="str">
        <f t="shared" ref="C8" si="1">VLOOKUP(B8,$F$9:$G$67,2,FALSE)</f>
        <v>시흥</v>
      </c>
      <c r="D8" s="162"/>
      <c r="L8" t="s">
        <v>81</v>
      </c>
      <c r="N8" s="150"/>
      <c r="O8" s="154"/>
      <c r="P8" s="155"/>
      <c r="Q8" s="156"/>
      <c r="R8" s="143"/>
    </row>
    <row r="9" spans="1:19" ht="19.5" customHeight="1" x14ac:dyDescent="0.3">
      <c r="A9" s="161"/>
      <c r="B9" s="162"/>
      <c r="C9" s="162"/>
      <c r="D9" s="162"/>
      <c r="F9" s="24" t="s">
        <v>16</v>
      </c>
      <c r="G9" s="24" t="s">
        <v>18</v>
      </c>
      <c r="I9" t="s">
        <v>86</v>
      </c>
      <c r="L9" t="s">
        <v>61</v>
      </c>
      <c r="N9" s="150"/>
      <c r="O9" s="154"/>
      <c r="P9" s="155"/>
      <c r="Q9" s="156"/>
      <c r="R9" s="143"/>
    </row>
    <row r="10" spans="1:19" ht="19.5" customHeight="1" x14ac:dyDescent="0.3">
      <c r="A10" s="161"/>
      <c r="B10" s="162">
        <v>4</v>
      </c>
      <c r="C10" s="162" t="str">
        <f t="shared" ref="C10" si="2">VLOOKUP(B10,$F$9:$G$67,2,FALSE)</f>
        <v>수원</v>
      </c>
      <c r="D10" s="162"/>
      <c r="F10" s="25">
        <v>1</v>
      </c>
      <c r="G10" s="26" t="s">
        <v>273</v>
      </c>
      <c r="H10">
        <v>1</v>
      </c>
      <c r="I10" t="s">
        <v>81</v>
      </c>
      <c r="L10" t="s">
        <v>60</v>
      </c>
      <c r="N10" s="150"/>
      <c r="O10" s="154"/>
      <c r="P10" s="155"/>
      <c r="Q10" s="156"/>
      <c r="R10" s="143"/>
    </row>
    <row r="11" spans="1:19" ht="19.5" customHeight="1" x14ac:dyDescent="0.3">
      <c r="A11" s="161"/>
      <c r="B11" s="162"/>
      <c r="C11" s="162"/>
      <c r="D11" s="162"/>
      <c r="F11" s="25">
        <v>2</v>
      </c>
      <c r="G11" s="26" t="s">
        <v>268</v>
      </c>
      <c r="H11">
        <v>2</v>
      </c>
      <c r="I11" t="s">
        <v>254</v>
      </c>
      <c r="L11" t="s">
        <v>76</v>
      </c>
      <c r="N11" s="149"/>
      <c r="O11" s="157"/>
      <c r="P11" s="158"/>
      <c r="Q11" s="159"/>
      <c r="R11" s="144"/>
    </row>
    <row r="12" spans="1:19" ht="19.5" customHeight="1" x14ac:dyDescent="0.3">
      <c r="A12" s="160" t="s">
        <v>91</v>
      </c>
      <c r="B12" s="162">
        <v>5</v>
      </c>
      <c r="C12" s="162" t="str">
        <f t="shared" ref="C12" si="3">VLOOKUP(B12,$F$9:$G$67,2,FALSE)</f>
        <v>가평</v>
      </c>
      <c r="D12" s="162"/>
      <c r="F12" s="25">
        <v>3</v>
      </c>
      <c r="G12" s="26" t="s">
        <v>266</v>
      </c>
      <c r="H12">
        <v>3</v>
      </c>
      <c r="I12" t="s">
        <v>60</v>
      </c>
      <c r="L12" t="s">
        <v>72</v>
      </c>
      <c r="M12" s="51">
        <v>2</v>
      </c>
      <c r="N12" s="103" t="str">
        <f>G11</f>
        <v>안산</v>
      </c>
      <c r="O12" s="1" t="s">
        <v>233</v>
      </c>
      <c r="P12" s="145"/>
      <c r="Q12" s="146"/>
      <c r="R12" s="103" t="str">
        <f>G13</f>
        <v>수원</v>
      </c>
      <c r="S12" s="51">
        <v>4</v>
      </c>
    </row>
    <row r="13" spans="1:19" ht="19.5" customHeight="1" x14ac:dyDescent="0.3">
      <c r="A13" s="161"/>
      <c r="B13" s="162"/>
      <c r="C13" s="162"/>
      <c r="D13" s="162"/>
      <c r="F13" s="25">
        <v>4</v>
      </c>
      <c r="G13" s="26" t="s">
        <v>264</v>
      </c>
      <c r="H13">
        <v>4</v>
      </c>
      <c r="I13" t="s">
        <v>76</v>
      </c>
      <c r="L13" t="s">
        <v>67</v>
      </c>
    </row>
    <row r="14" spans="1:19" ht="19.5" customHeight="1" x14ac:dyDescent="0.3">
      <c r="A14" s="161"/>
      <c r="B14" s="163">
        <v>6</v>
      </c>
      <c r="C14" s="162" t="str">
        <f t="shared" ref="C14" si="4">VLOOKUP(B14,$F$9:$G$67,2,FALSE)</f>
        <v>여주</v>
      </c>
      <c r="D14" s="162"/>
      <c r="F14" s="25">
        <v>5</v>
      </c>
      <c r="G14" s="26" t="s">
        <v>81</v>
      </c>
      <c r="H14">
        <v>5</v>
      </c>
      <c r="I14" t="s">
        <v>72</v>
      </c>
      <c r="L14" t="s">
        <v>73</v>
      </c>
      <c r="O14" s="147" t="s">
        <v>236</v>
      </c>
      <c r="P14" s="147"/>
      <c r="Q14" s="147"/>
    </row>
    <row r="15" spans="1:19" ht="19.5" customHeight="1" x14ac:dyDescent="0.3">
      <c r="A15" s="161"/>
      <c r="B15" s="164"/>
      <c r="C15" s="162"/>
      <c r="D15" s="162"/>
      <c r="F15" s="25">
        <v>6</v>
      </c>
      <c r="G15" s="26" t="s">
        <v>275</v>
      </c>
      <c r="H15">
        <v>6</v>
      </c>
      <c r="I15" t="s">
        <v>67</v>
      </c>
      <c r="L15" t="s">
        <v>63</v>
      </c>
      <c r="M15" s="51">
        <v>5</v>
      </c>
      <c r="N15" s="103" t="str">
        <f>G14</f>
        <v>가평</v>
      </c>
      <c r="O15" s="144" t="s">
        <v>234</v>
      </c>
      <c r="P15" s="148"/>
      <c r="Q15" s="149"/>
      <c r="R15" s="103" t="str">
        <f>G16</f>
        <v>의정부</v>
      </c>
      <c r="S15" s="51">
        <v>7</v>
      </c>
    </row>
    <row r="16" spans="1:19" ht="19.5" customHeight="1" x14ac:dyDescent="0.3">
      <c r="A16" s="161"/>
      <c r="B16" s="162">
        <v>7</v>
      </c>
      <c r="C16" s="162" t="str">
        <f t="shared" ref="C16" si="5">VLOOKUP(B16,$F$9:$G$67,2,FALSE)</f>
        <v>의정부</v>
      </c>
      <c r="D16" s="162"/>
      <c r="F16" s="25">
        <v>7</v>
      </c>
      <c r="G16" s="26" t="s">
        <v>285</v>
      </c>
      <c r="H16">
        <v>7</v>
      </c>
      <c r="I16" t="s">
        <v>73</v>
      </c>
      <c r="L16" t="s">
        <v>71</v>
      </c>
      <c r="N16" s="146" t="s">
        <v>231</v>
      </c>
      <c r="O16" s="151"/>
      <c r="P16" s="152"/>
      <c r="Q16" s="153"/>
      <c r="R16" s="1" t="s">
        <v>232</v>
      </c>
    </row>
    <row r="17" spans="1:27" ht="19.5" customHeight="1" x14ac:dyDescent="0.3">
      <c r="A17" s="161"/>
      <c r="B17" s="162"/>
      <c r="C17" s="162"/>
      <c r="D17" s="162"/>
      <c r="F17" s="25">
        <v>8</v>
      </c>
      <c r="G17" s="26" t="s">
        <v>261</v>
      </c>
      <c r="H17">
        <v>8</v>
      </c>
      <c r="I17" t="s">
        <v>63</v>
      </c>
      <c r="L17" t="s">
        <v>74</v>
      </c>
      <c r="N17" s="150"/>
      <c r="O17" s="154"/>
      <c r="P17" s="155"/>
      <c r="Q17" s="156"/>
      <c r="R17" s="143"/>
    </row>
    <row r="18" spans="1:27" ht="19.5" customHeight="1" x14ac:dyDescent="0.3">
      <c r="A18" s="161"/>
      <c r="B18" s="162">
        <v>8</v>
      </c>
      <c r="C18" s="162" t="str">
        <f t="shared" ref="C18" si="6">VLOOKUP(B18,$F$9:$G$67,2,FALSE)</f>
        <v>부천</v>
      </c>
      <c r="D18" s="162"/>
      <c r="F18" s="25">
        <v>9</v>
      </c>
      <c r="G18" s="26" t="s">
        <v>259</v>
      </c>
      <c r="H18">
        <v>9</v>
      </c>
      <c r="I18" t="s">
        <v>71</v>
      </c>
      <c r="L18" t="s">
        <v>80</v>
      </c>
      <c r="N18" s="150"/>
      <c r="O18" s="154"/>
      <c r="P18" s="155"/>
      <c r="Q18" s="156"/>
      <c r="R18" s="143"/>
    </row>
    <row r="19" spans="1:27" ht="19.5" customHeight="1" x14ac:dyDescent="0.3">
      <c r="A19" s="161"/>
      <c r="B19" s="162"/>
      <c r="C19" s="162"/>
      <c r="D19" s="162"/>
      <c r="F19" s="25">
        <v>10</v>
      </c>
      <c r="G19" s="26" t="s">
        <v>254</v>
      </c>
      <c r="H19">
        <v>10</v>
      </c>
      <c r="I19" t="s">
        <v>74</v>
      </c>
      <c r="L19" t="s">
        <v>79</v>
      </c>
      <c r="N19" s="150"/>
      <c r="O19" s="154"/>
      <c r="P19" s="155"/>
      <c r="Q19" s="156"/>
      <c r="R19" s="143"/>
    </row>
    <row r="20" spans="1:27" ht="19.5" customHeight="1" x14ac:dyDescent="0.3">
      <c r="A20" s="160" t="s">
        <v>92</v>
      </c>
      <c r="B20" s="162">
        <v>9</v>
      </c>
      <c r="C20" s="162" t="str">
        <f t="shared" ref="C20" si="7">VLOOKUP(B20,$F$9:$G$67,2,FALSE)</f>
        <v>남양주</v>
      </c>
      <c r="D20" s="162"/>
      <c r="F20" s="25">
        <v>11</v>
      </c>
      <c r="G20" s="26" t="s">
        <v>294</v>
      </c>
      <c r="H20">
        <v>11</v>
      </c>
      <c r="I20" t="s">
        <v>80</v>
      </c>
      <c r="L20" t="s">
        <v>77</v>
      </c>
      <c r="N20" s="150"/>
      <c r="O20" s="154"/>
      <c r="P20" s="155"/>
      <c r="Q20" s="156"/>
      <c r="R20" s="143"/>
    </row>
    <row r="21" spans="1:27" ht="19.5" customHeight="1" x14ac:dyDescent="0.3">
      <c r="A21" s="161"/>
      <c r="B21" s="162"/>
      <c r="C21" s="162"/>
      <c r="D21" s="162"/>
      <c r="F21" s="25">
        <v>12</v>
      </c>
      <c r="G21" s="26" t="s">
        <v>256</v>
      </c>
      <c r="H21">
        <v>12</v>
      </c>
      <c r="I21" t="s">
        <v>79</v>
      </c>
      <c r="L21" t="s">
        <v>64</v>
      </c>
      <c r="N21" s="150"/>
      <c r="O21" s="154"/>
      <c r="P21" s="155"/>
      <c r="Q21" s="156"/>
      <c r="R21" s="143"/>
    </row>
    <row r="22" spans="1:27" ht="19.5" customHeight="1" x14ac:dyDescent="0.3">
      <c r="A22" s="161"/>
      <c r="B22" s="163">
        <v>10</v>
      </c>
      <c r="C22" s="162" t="str">
        <f t="shared" ref="C22" si="8">VLOOKUP(B22,$F$9:$G$67,2,FALSE)</f>
        <v>과천</v>
      </c>
      <c r="D22" s="162"/>
      <c r="F22" s="25">
        <v>13</v>
      </c>
      <c r="G22" s="26" t="s">
        <v>270</v>
      </c>
      <c r="H22">
        <v>13</v>
      </c>
      <c r="I22" t="s">
        <v>77</v>
      </c>
      <c r="L22" t="s">
        <v>65</v>
      </c>
      <c r="N22" s="150"/>
      <c r="O22" s="154"/>
      <c r="P22" s="155"/>
      <c r="Q22" s="156"/>
      <c r="R22" s="143"/>
    </row>
    <row r="23" spans="1:27" ht="19.5" customHeight="1" x14ac:dyDescent="0.3">
      <c r="A23" s="161"/>
      <c r="B23" s="164"/>
      <c r="C23" s="162"/>
      <c r="D23" s="162"/>
      <c r="F23" s="25">
        <v>14</v>
      </c>
      <c r="G23" s="26" t="s">
        <v>258</v>
      </c>
      <c r="H23">
        <v>14</v>
      </c>
      <c r="I23" t="s">
        <v>64</v>
      </c>
      <c r="L23" t="s">
        <v>82</v>
      </c>
      <c r="N23" s="149"/>
      <c r="O23" s="157"/>
      <c r="P23" s="158"/>
      <c r="Q23" s="159"/>
      <c r="R23" s="144"/>
    </row>
    <row r="24" spans="1:27" ht="19.5" customHeight="1" x14ac:dyDescent="0.3">
      <c r="A24" s="161"/>
      <c r="B24" s="162">
        <v>11</v>
      </c>
      <c r="C24" s="162" t="str">
        <f t="shared" ref="C24" si="9">VLOOKUP(B24,$F$9:$G$67,2,FALSE)</f>
        <v>화성</v>
      </c>
      <c r="D24" s="162"/>
      <c r="F24" s="25">
        <v>15</v>
      </c>
      <c r="G24" s="26" t="s">
        <v>277</v>
      </c>
      <c r="H24">
        <v>15</v>
      </c>
      <c r="I24" t="s">
        <v>65</v>
      </c>
      <c r="L24" t="s">
        <v>62</v>
      </c>
      <c r="M24" s="51">
        <v>6</v>
      </c>
      <c r="N24" s="103" t="str">
        <f>G15</f>
        <v>여주</v>
      </c>
      <c r="O24" s="1" t="s">
        <v>233</v>
      </c>
      <c r="P24" s="145"/>
      <c r="Q24" s="146"/>
      <c r="R24" s="103" t="str">
        <f>G17</f>
        <v>부천</v>
      </c>
      <c r="S24" s="51">
        <v>8</v>
      </c>
    </row>
    <row r="25" spans="1:27" ht="19.5" customHeight="1" x14ac:dyDescent="0.3">
      <c r="A25" s="161"/>
      <c r="B25" s="162"/>
      <c r="C25" s="162"/>
      <c r="D25" s="162"/>
      <c r="F25" s="25">
        <v>16</v>
      </c>
      <c r="G25" s="26" t="s">
        <v>292</v>
      </c>
      <c r="H25">
        <v>16</v>
      </c>
      <c r="I25" t="s">
        <v>82</v>
      </c>
      <c r="L25" t="s">
        <v>66</v>
      </c>
    </row>
    <row r="26" spans="1:27" ht="19.5" customHeight="1" x14ac:dyDescent="0.3">
      <c r="A26" s="161"/>
      <c r="B26" s="162">
        <v>12</v>
      </c>
      <c r="C26" s="162" t="str">
        <f t="shared" ref="C26" si="10">VLOOKUP(B26,$F$9:$G$67,2,FALSE)</f>
        <v>광주</v>
      </c>
      <c r="D26" s="162"/>
      <c r="F26" s="25">
        <v>17</v>
      </c>
      <c r="G26" s="26" t="s">
        <v>257</v>
      </c>
      <c r="H26">
        <v>17</v>
      </c>
      <c r="I26" t="s">
        <v>62</v>
      </c>
      <c r="L26" t="s">
        <v>84</v>
      </c>
      <c r="O26" s="147" t="s">
        <v>237</v>
      </c>
      <c r="P26" s="147"/>
      <c r="Q26" s="147"/>
      <c r="W26" s="147" t="s">
        <v>240</v>
      </c>
      <c r="X26" s="147"/>
      <c r="Y26" s="147"/>
    </row>
    <row r="27" spans="1:27" ht="19.5" customHeight="1" x14ac:dyDescent="0.3">
      <c r="A27" s="161"/>
      <c r="B27" s="162"/>
      <c r="C27" s="162"/>
      <c r="D27" s="162"/>
      <c r="F27" s="25">
        <v>18</v>
      </c>
      <c r="G27" s="26" t="s">
        <v>253</v>
      </c>
      <c r="H27">
        <v>18</v>
      </c>
      <c r="I27" t="s">
        <v>66</v>
      </c>
      <c r="L27" t="s">
        <v>75</v>
      </c>
      <c r="M27" s="51">
        <v>9</v>
      </c>
      <c r="N27" s="103" t="str">
        <f>G18</f>
        <v>남양주</v>
      </c>
      <c r="O27" s="144" t="s">
        <v>234</v>
      </c>
      <c r="P27" s="148"/>
      <c r="Q27" s="149"/>
      <c r="R27" s="103" t="str">
        <f>G20</f>
        <v>화성</v>
      </c>
      <c r="S27" s="51">
        <v>11</v>
      </c>
      <c r="U27" s="51">
        <v>21</v>
      </c>
      <c r="V27" s="103" t="str">
        <f>G30</f>
        <v>광명</v>
      </c>
      <c r="W27" s="144" t="s">
        <v>234</v>
      </c>
      <c r="X27" s="148"/>
      <c r="Y27" s="149"/>
      <c r="Z27" s="103" t="str">
        <f>G32</f>
        <v>용인</v>
      </c>
      <c r="AA27">
        <v>23</v>
      </c>
    </row>
    <row r="28" spans="1:27" ht="19.5" customHeight="1" x14ac:dyDescent="0.3">
      <c r="A28" s="160" t="s">
        <v>93</v>
      </c>
      <c r="B28" s="162">
        <v>13</v>
      </c>
      <c r="C28" s="162" t="str">
        <f t="shared" ref="C28" si="11">VLOOKUP(B28,$F$9:$G$67,2,FALSE)</f>
        <v>안성</v>
      </c>
      <c r="D28" s="162"/>
      <c r="F28" s="25">
        <v>19</v>
      </c>
      <c r="G28" s="26" t="s">
        <v>279</v>
      </c>
      <c r="H28">
        <v>19</v>
      </c>
      <c r="I28" t="s">
        <v>84</v>
      </c>
      <c r="L28" t="s">
        <v>78</v>
      </c>
      <c r="N28" s="146" t="s">
        <v>231</v>
      </c>
      <c r="O28" s="151"/>
      <c r="P28" s="152"/>
      <c r="Q28" s="153"/>
      <c r="R28" s="1" t="s">
        <v>232</v>
      </c>
      <c r="V28" s="146" t="s">
        <v>231</v>
      </c>
      <c r="W28" s="151"/>
      <c r="X28" s="152"/>
      <c r="Y28" s="153"/>
      <c r="Z28" s="1" t="s">
        <v>232</v>
      </c>
    </row>
    <row r="29" spans="1:27" ht="19.5" customHeight="1" x14ac:dyDescent="0.3">
      <c r="A29" s="161"/>
      <c r="B29" s="162"/>
      <c r="C29" s="162"/>
      <c r="D29" s="162"/>
      <c r="F29" s="25">
        <v>20</v>
      </c>
      <c r="G29" s="26" t="s">
        <v>271</v>
      </c>
      <c r="H29">
        <v>20</v>
      </c>
      <c r="I29" t="s">
        <v>75</v>
      </c>
      <c r="L29" t="s">
        <v>83</v>
      </c>
      <c r="N29" s="150"/>
      <c r="O29" s="154"/>
      <c r="P29" s="155"/>
      <c r="Q29" s="156"/>
      <c r="R29" s="143"/>
      <c r="V29" s="150"/>
      <c r="W29" s="154"/>
      <c r="X29" s="155"/>
      <c r="Y29" s="156"/>
      <c r="Z29" s="143"/>
    </row>
    <row r="30" spans="1:27" ht="19.5" customHeight="1" x14ac:dyDescent="0.3">
      <c r="A30" s="161"/>
      <c r="B30" s="163">
        <v>14</v>
      </c>
      <c r="C30" s="162" t="str">
        <f t="shared" ref="C30" si="12">VLOOKUP(B30,$F$9:$G$67,2,FALSE)</f>
        <v>군포</v>
      </c>
      <c r="D30" s="162"/>
      <c r="F30" s="25">
        <v>21</v>
      </c>
      <c r="G30" s="26" t="s">
        <v>255</v>
      </c>
      <c r="H30">
        <v>21</v>
      </c>
      <c r="I30" t="s">
        <v>78</v>
      </c>
      <c r="L30" t="s">
        <v>56</v>
      </c>
      <c r="N30" s="150"/>
      <c r="O30" s="154"/>
      <c r="P30" s="155"/>
      <c r="Q30" s="156"/>
      <c r="R30" s="143"/>
      <c r="V30" s="150"/>
      <c r="W30" s="154"/>
      <c r="X30" s="155"/>
      <c r="Y30" s="156"/>
      <c r="Z30" s="143"/>
    </row>
    <row r="31" spans="1:27" ht="19.5" customHeight="1" x14ac:dyDescent="0.3">
      <c r="A31" s="161"/>
      <c r="B31" s="164"/>
      <c r="C31" s="162"/>
      <c r="D31" s="162"/>
      <c r="F31" s="25">
        <v>22</v>
      </c>
      <c r="G31" s="26" t="s">
        <v>288</v>
      </c>
      <c r="H31">
        <v>22</v>
      </c>
      <c r="I31" t="s">
        <v>83</v>
      </c>
      <c r="L31" t="s">
        <v>85</v>
      </c>
      <c r="N31" s="150"/>
      <c r="O31" s="154"/>
      <c r="P31" s="155"/>
      <c r="Q31" s="156"/>
      <c r="R31" s="143"/>
      <c r="V31" s="150"/>
      <c r="W31" s="154"/>
      <c r="X31" s="155"/>
      <c r="Y31" s="156"/>
      <c r="Z31" s="143"/>
    </row>
    <row r="32" spans="1:27" ht="19.5" customHeight="1" x14ac:dyDescent="0.3">
      <c r="A32" s="161"/>
      <c r="B32" s="162">
        <v>15</v>
      </c>
      <c r="C32" s="162" t="str">
        <f t="shared" ref="C32" si="13">VLOOKUP(B32,$F$9:$G$67,2,FALSE)</f>
        <v>연천</v>
      </c>
      <c r="D32" s="162"/>
      <c r="F32" s="25">
        <v>23</v>
      </c>
      <c r="G32" s="26" t="s">
        <v>281</v>
      </c>
      <c r="H32">
        <v>23</v>
      </c>
      <c r="I32" t="s">
        <v>56</v>
      </c>
      <c r="L32" t="s">
        <v>69</v>
      </c>
      <c r="N32" s="150"/>
      <c r="O32" s="154"/>
      <c r="P32" s="155"/>
      <c r="Q32" s="156"/>
      <c r="R32" s="143"/>
      <c r="V32" s="150"/>
      <c r="W32" s="154"/>
      <c r="X32" s="155"/>
      <c r="Y32" s="156"/>
      <c r="Z32" s="143"/>
    </row>
    <row r="33" spans="1:27" ht="19.5" customHeight="1" x14ac:dyDescent="0.3">
      <c r="A33" s="161"/>
      <c r="B33" s="162"/>
      <c r="C33" s="162"/>
      <c r="D33" s="162"/>
      <c r="F33" s="25">
        <v>24</v>
      </c>
      <c r="G33" s="26" t="s">
        <v>283</v>
      </c>
      <c r="H33">
        <v>24</v>
      </c>
      <c r="I33" t="s">
        <v>85</v>
      </c>
      <c r="L33" t="s">
        <v>59</v>
      </c>
      <c r="N33" s="150"/>
      <c r="O33" s="154"/>
      <c r="P33" s="155"/>
      <c r="Q33" s="156"/>
      <c r="R33" s="143"/>
      <c r="V33" s="150"/>
      <c r="W33" s="154"/>
      <c r="X33" s="155"/>
      <c r="Y33" s="156"/>
      <c r="Z33" s="143"/>
    </row>
    <row r="34" spans="1:27" ht="19.5" customHeight="1" x14ac:dyDescent="0.3">
      <c r="A34" s="161"/>
      <c r="B34" s="162">
        <v>16</v>
      </c>
      <c r="C34" s="162" t="str">
        <f t="shared" ref="C34" si="14">VLOOKUP(B34,$F$9:$G$67,2,FALSE)</f>
        <v>하남</v>
      </c>
      <c r="D34" s="162"/>
      <c r="F34" s="25">
        <v>25</v>
      </c>
      <c r="G34" s="26" t="s">
        <v>287</v>
      </c>
      <c r="H34">
        <v>25</v>
      </c>
      <c r="I34" t="s">
        <v>69</v>
      </c>
      <c r="L34" t="s">
        <v>70</v>
      </c>
      <c r="N34" s="150"/>
      <c r="O34" s="154"/>
      <c r="P34" s="155"/>
      <c r="Q34" s="156"/>
      <c r="R34" s="143"/>
      <c r="V34" s="150"/>
      <c r="W34" s="154"/>
      <c r="X34" s="155"/>
      <c r="Y34" s="156"/>
      <c r="Z34" s="143"/>
    </row>
    <row r="35" spans="1:27" ht="19.5" customHeight="1" x14ac:dyDescent="0.3">
      <c r="A35" s="161"/>
      <c r="B35" s="162"/>
      <c r="C35" s="162"/>
      <c r="D35" s="162"/>
      <c r="F35" s="25">
        <v>26</v>
      </c>
      <c r="G35" s="26" t="s">
        <v>290</v>
      </c>
      <c r="H35">
        <v>26</v>
      </c>
      <c r="I35" t="s">
        <v>59</v>
      </c>
      <c r="L35" t="s">
        <v>68</v>
      </c>
      <c r="N35" s="149"/>
      <c r="O35" s="157"/>
      <c r="P35" s="158"/>
      <c r="Q35" s="159"/>
      <c r="R35" s="144"/>
      <c r="V35" s="149"/>
      <c r="W35" s="157"/>
      <c r="X35" s="158"/>
      <c r="Y35" s="159"/>
      <c r="Z35" s="144"/>
    </row>
    <row r="36" spans="1:27" ht="19.5" customHeight="1" x14ac:dyDescent="0.3">
      <c r="A36" s="160" t="s">
        <v>94</v>
      </c>
      <c r="B36" s="162">
        <v>17</v>
      </c>
      <c r="C36" s="162" t="str">
        <f t="shared" ref="C36" si="15">VLOOKUP(B36,$F$9:$G$67,2,FALSE)</f>
        <v>구리</v>
      </c>
      <c r="D36" s="162"/>
      <c r="F36" s="25">
        <v>27</v>
      </c>
      <c r="G36" s="26" t="s">
        <v>262</v>
      </c>
      <c r="H36">
        <v>27</v>
      </c>
      <c r="I36" t="s">
        <v>70</v>
      </c>
      <c r="M36" s="51">
        <v>10</v>
      </c>
      <c r="N36" s="103" t="str">
        <f>G19</f>
        <v>과천</v>
      </c>
      <c r="O36" s="1" t="s">
        <v>233</v>
      </c>
      <c r="P36" s="145"/>
      <c r="Q36" s="146"/>
      <c r="R36" s="103" t="str">
        <f>G21</f>
        <v>광주</v>
      </c>
      <c r="S36" s="51">
        <v>12</v>
      </c>
      <c r="U36" s="51">
        <v>22</v>
      </c>
      <c r="V36" s="103" t="str">
        <f>G31</f>
        <v>파주</v>
      </c>
      <c r="W36" s="1" t="s">
        <v>233</v>
      </c>
      <c r="X36" s="145"/>
      <c r="Y36" s="146"/>
      <c r="Z36" s="103" t="str">
        <f>G33</f>
        <v>의왕</v>
      </c>
      <c r="AA36">
        <v>24</v>
      </c>
    </row>
    <row r="37" spans="1:27" ht="19.5" customHeight="1" x14ac:dyDescent="0.3">
      <c r="A37" s="161"/>
      <c r="B37" s="162"/>
      <c r="C37" s="162"/>
      <c r="D37" s="162"/>
      <c r="F37" s="25">
        <v>28</v>
      </c>
      <c r="G37" s="26" t="s">
        <v>260</v>
      </c>
      <c r="H37">
        <v>28</v>
      </c>
      <c r="I37" t="s">
        <v>68</v>
      </c>
    </row>
    <row r="38" spans="1:27" ht="19.5" customHeight="1" x14ac:dyDescent="0.3">
      <c r="A38" s="161"/>
      <c r="B38" s="163">
        <v>18</v>
      </c>
      <c r="C38" s="162" t="str">
        <f t="shared" ref="C38" si="16">VLOOKUP(B38,$F$9:$G$67,2,FALSE)</f>
        <v>김포</v>
      </c>
      <c r="D38" s="162"/>
      <c r="F38" s="25">
        <v>29</v>
      </c>
      <c r="G38" s="26"/>
      <c r="O38" s="147" t="s">
        <v>238</v>
      </c>
      <c r="P38" s="147"/>
      <c r="Q38" s="147"/>
      <c r="W38" s="147" t="s">
        <v>241</v>
      </c>
      <c r="X38" s="147"/>
      <c r="Y38" s="147"/>
    </row>
    <row r="39" spans="1:27" ht="19.5" customHeight="1" x14ac:dyDescent="0.3">
      <c r="A39" s="161"/>
      <c r="B39" s="164"/>
      <c r="C39" s="162"/>
      <c r="D39" s="162"/>
      <c r="F39" s="25">
        <v>30</v>
      </c>
      <c r="G39" s="26"/>
      <c r="M39" s="51">
        <v>13</v>
      </c>
      <c r="N39" s="103" t="str">
        <f>G22</f>
        <v>안성</v>
      </c>
      <c r="O39" s="144" t="s">
        <v>234</v>
      </c>
      <c r="P39" s="148"/>
      <c r="Q39" s="149"/>
      <c r="R39" s="103" t="str">
        <f>G24</f>
        <v>연천</v>
      </c>
      <c r="S39">
        <v>15</v>
      </c>
      <c r="U39" s="51">
        <v>25</v>
      </c>
      <c r="V39" s="103" t="str">
        <f>G34</f>
        <v>이천</v>
      </c>
      <c r="W39" s="144" t="s">
        <v>234</v>
      </c>
      <c r="X39" s="148"/>
      <c r="Y39" s="149"/>
      <c r="Z39" s="103" t="str">
        <f>G36</f>
        <v>성남</v>
      </c>
      <c r="AA39">
        <v>27</v>
      </c>
    </row>
    <row r="40" spans="1:27" ht="19.5" customHeight="1" x14ac:dyDescent="0.3">
      <c r="A40" s="161"/>
      <c r="B40" s="162">
        <v>19</v>
      </c>
      <c r="C40" s="162" t="str">
        <f t="shared" ref="C40" si="17">VLOOKUP(B40,$F$9:$G$67,2,FALSE)</f>
        <v>오산</v>
      </c>
      <c r="D40" s="162"/>
      <c r="F40" s="25">
        <v>31</v>
      </c>
      <c r="G40" s="26"/>
      <c r="N40" s="146" t="s">
        <v>231</v>
      </c>
      <c r="O40" s="151"/>
      <c r="P40" s="152"/>
      <c r="Q40" s="153"/>
      <c r="R40" s="1" t="s">
        <v>232</v>
      </c>
      <c r="V40" s="146" t="s">
        <v>231</v>
      </c>
      <c r="W40" s="151"/>
      <c r="X40" s="152"/>
      <c r="Y40" s="153"/>
      <c r="Z40" s="1" t="s">
        <v>232</v>
      </c>
    </row>
    <row r="41" spans="1:27" ht="19.5" customHeight="1" x14ac:dyDescent="0.3">
      <c r="A41" s="161"/>
      <c r="B41" s="162"/>
      <c r="C41" s="162"/>
      <c r="D41" s="162"/>
      <c r="F41" s="25">
        <v>32</v>
      </c>
      <c r="G41" s="26"/>
      <c r="N41" s="150"/>
      <c r="O41" s="154"/>
      <c r="P41" s="155"/>
      <c r="Q41" s="156"/>
      <c r="R41" s="143"/>
      <c r="V41" s="150"/>
      <c r="W41" s="154"/>
      <c r="X41" s="155"/>
      <c r="Y41" s="156"/>
      <c r="Z41" s="143"/>
    </row>
    <row r="42" spans="1:27" ht="19.5" customHeight="1" x14ac:dyDescent="0.3">
      <c r="A42" s="161"/>
      <c r="B42" s="162">
        <v>20</v>
      </c>
      <c r="C42" s="162" t="str">
        <f t="shared" ref="C42" si="18">VLOOKUP(B42,$F$9:$G$67,2,FALSE)</f>
        <v>양주</v>
      </c>
      <c r="D42" s="162"/>
      <c r="F42" s="25"/>
      <c r="G42" s="26"/>
      <c r="N42" s="150"/>
      <c r="O42" s="154"/>
      <c r="P42" s="155"/>
      <c r="Q42" s="156"/>
      <c r="R42" s="143"/>
      <c r="V42" s="150"/>
      <c r="W42" s="154"/>
      <c r="X42" s="155"/>
      <c r="Y42" s="156"/>
      <c r="Z42" s="143"/>
    </row>
    <row r="43" spans="1:27" ht="19.5" customHeight="1" x14ac:dyDescent="0.3">
      <c r="A43" s="161"/>
      <c r="B43" s="162"/>
      <c r="C43" s="162"/>
      <c r="D43" s="162"/>
      <c r="F43" s="25"/>
      <c r="G43" s="26"/>
      <c r="N43" s="150"/>
      <c r="O43" s="154"/>
      <c r="P43" s="155"/>
      <c r="Q43" s="156"/>
      <c r="R43" s="143"/>
      <c r="V43" s="150"/>
      <c r="W43" s="154"/>
      <c r="X43" s="155"/>
      <c r="Y43" s="156"/>
      <c r="Z43" s="143"/>
    </row>
    <row r="44" spans="1:27" ht="19.5" customHeight="1" x14ac:dyDescent="0.3">
      <c r="A44" s="160" t="s">
        <v>95</v>
      </c>
      <c r="B44" s="162">
        <v>21</v>
      </c>
      <c r="C44" s="162" t="str">
        <f t="shared" ref="C44" si="19">VLOOKUP(B44,$F$9:$G$67,2,FALSE)</f>
        <v>광명</v>
      </c>
      <c r="D44" s="162"/>
      <c r="F44" s="25"/>
      <c r="G44" s="26"/>
      <c r="N44" s="150"/>
      <c r="O44" s="154"/>
      <c r="P44" s="155"/>
      <c r="Q44" s="156"/>
      <c r="R44" s="143"/>
      <c r="V44" s="150"/>
      <c r="W44" s="154"/>
      <c r="X44" s="155"/>
      <c r="Y44" s="156"/>
      <c r="Z44" s="143"/>
    </row>
    <row r="45" spans="1:27" ht="19.5" customHeight="1" x14ac:dyDescent="0.3">
      <c r="A45" s="161"/>
      <c r="B45" s="162"/>
      <c r="C45" s="162"/>
      <c r="D45" s="162"/>
      <c r="F45" s="25"/>
      <c r="G45" s="26"/>
      <c r="N45" s="150"/>
      <c r="O45" s="154"/>
      <c r="P45" s="155"/>
      <c r="Q45" s="156"/>
      <c r="R45" s="143"/>
      <c r="V45" s="150"/>
      <c r="W45" s="154"/>
      <c r="X45" s="155"/>
      <c r="Y45" s="156"/>
      <c r="Z45" s="143"/>
    </row>
    <row r="46" spans="1:27" ht="19.5" customHeight="1" x14ac:dyDescent="0.3">
      <c r="A46" s="161"/>
      <c r="B46" s="163">
        <v>22</v>
      </c>
      <c r="C46" s="162" t="str">
        <f t="shared" ref="C46" si="20">VLOOKUP(B46,$F$9:$G$67,2,FALSE)</f>
        <v>파주</v>
      </c>
      <c r="D46" s="162"/>
      <c r="F46" s="25"/>
      <c r="G46" s="26"/>
      <c r="N46" s="150"/>
      <c r="O46" s="154"/>
      <c r="P46" s="155"/>
      <c r="Q46" s="156"/>
      <c r="R46" s="143"/>
      <c r="V46" s="150"/>
      <c r="W46" s="154"/>
      <c r="X46" s="155"/>
      <c r="Y46" s="156"/>
      <c r="Z46" s="143"/>
    </row>
    <row r="47" spans="1:27" ht="19.5" customHeight="1" x14ac:dyDescent="0.3">
      <c r="A47" s="161"/>
      <c r="B47" s="164"/>
      <c r="C47" s="162"/>
      <c r="D47" s="162"/>
      <c r="F47" s="25"/>
      <c r="G47" s="26"/>
      <c r="N47" s="149"/>
      <c r="O47" s="157"/>
      <c r="P47" s="158"/>
      <c r="Q47" s="159"/>
      <c r="R47" s="144"/>
      <c r="V47" s="149"/>
      <c r="W47" s="157"/>
      <c r="X47" s="158"/>
      <c r="Y47" s="159"/>
      <c r="Z47" s="144"/>
    </row>
    <row r="48" spans="1:27" ht="19.5" customHeight="1" x14ac:dyDescent="0.3">
      <c r="A48" s="161"/>
      <c r="B48" s="162">
        <v>23</v>
      </c>
      <c r="C48" s="162" t="str">
        <f t="shared" ref="C48" si="21">VLOOKUP(B48,$F$9:$G$67,2,FALSE)</f>
        <v>용인</v>
      </c>
      <c r="D48" s="162"/>
      <c r="F48" s="25"/>
      <c r="G48" s="26"/>
      <c r="M48" s="51">
        <v>14</v>
      </c>
      <c r="N48" s="103" t="str">
        <f>G23</f>
        <v>군포</v>
      </c>
      <c r="O48" s="1" t="s">
        <v>233</v>
      </c>
      <c r="P48" s="145"/>
      <c r="Q48" s="146"/>
      <c r="R48" s="103" t="str">
        <f>G25</f>
        <v>하남</v>
      </c>
      <c r="S48">
        <v>16</v>
      </c>
      <c r="U48" s="51">
        <v>26</v>
      </c>
      <c r="V48" s="103" t="str">
        <f>G35</f>
        <v>포천</v>
      </c>
      <c r="W48" s="1" t="s">
        <v>233</v>
      </c>
      <c r="X48" s="145"/>
      <c r="Y48" s="146"/>
      <c r="Z48" s="103" t="str">
        <f>G37</f>
        <v>동두천</v>
      </c>
      <c r="AA48">
        <v>28</v>
      </c>
    </row>
    <row r="49" spans="1:26" ht="19.5" customHeight="1" x14ac:dyDescent="0.3">
      <c r="A49" s="161"/>
      <c r="B49" s="162"/>
      <c r="C49" s="162"/>
      <c r="D49" s="162"/>
      <c r="F49" s="25"/>
      <c r="G49" s="26"/>
    </row>
    <row r="50" spans="1:26" ht="19.5" customHeight="1" x14ac:dyDescent="0.3">
      <c r="A50" s="161"/>
      <c r="B50" s="162">
        <v>24</v>
      </c>
      <c r="C50" s="162" t="str">
        <f t="shared" ref="C50" si="22">VLOOKUP(B50,$F$9:$G$67,2,FALSE)</f>
        <v>의왕</v>
      </c>
      <c r="D50" s="162"/>
      <c r="F50" s="25"/>
      <c r="G50" s="26"/>
      <c r="O50" s="147" t="s">
        <v>239</v>
      </c>
      <c r="P50" s="147"/>
      <c r="Q50" s="147"/>
      <c r="W50" s="147" t="s">
        <v>242</v>
      </c>
      <c r="X50" s="147"/>
      <c r="Y50" s="147"/>
    </row>
    <row r="51" spans="1:26" ht="19.5" customHeight="1" x14ac:dyDescent="0.3">
      <c r="A51" s="161"/>
      <c r="B51" s="162"/>
      <c r="C51" s="162"/>
      <c r="D51" s="162"/>
      <c r="F51" s="25"/>
      <c r="G51" s="26"/>
      <c r="M51" s="51">
        <v>17</v>
      </c>
      <c r="N51" s="103" t="str">
        <f>G26</f>
        <v>구리</v>
      </c>
      <c r="O51" s="144" t="s">
        <v>234</v>
      </c>
      <c r="P51" s="148"/>
      <c r="Q51" s="149"/>
      <c r="R51" s="103" t="str">
        <f>G28</f>
        <v>오산</v>
      </c>
      <c r="S51">
        <v>19</v>
      </c>
      <c r="U51" s="51"/>
      <c r="V51" s="103">
        <f>G46</f>
        <v>0</v>
      </c>
      <c r="W51" s="144" t="s">
        <v>234</v>
      </c>
      <c r="X51" s="148"/>
      <c r="Y51" s="149"/>
      <c r="Z51" s="103">
        <f>G48</f>
        <v>0</v>
      </c>
    </row>
    <row r="52" spans="1:26" ht="19.5" customHeight="1" x14ac:dyDescent="0.3">
      <c r="A52" s="160" t="s">
        <v>96</v>
      </c>
      <c r="B52" s="162">
        <v>25</v>
      </c>
      <c r="C52" s="162" t="str">
        <f t="shared" ref="C52" si="23">VLOOKUP(B52,$F$9:$G$67,2,FALSE)</f>
        <v>이천</v>
      </c>
      <c r="D52" s="162"/>
      <c r="F52" s="25"/>
      <c r="G52" s="26"/>
      <c r="N52" s="146" t="s">
        <v>231</v>
      </c>
      <c r="O52" s="151"/>
      <c r="P52" s="152"/>
      <c r="Q52" s="153"/>
      <c r="R52" s="1" t="s">
        <v>232</v>
      </c>
      <c r="V52" s="146" t="s">
        <v>231</v>
      </c>
      <c r="W52" s="151"/>
      <c r="X52" s="152"/>
      <c r="Y52" s="153"/>
      <c r="Z52" s="1" t="s">
        <v>232</v>
      </c>
    </row>
    <row r="53" spans="1:26" ht="19.5" customHeight="1" x14ac:dyDescent="0.3">
      <c r="A53" s="161"/>
      <c r="B53" s="162"/>
      <c r="C53" s="162"/>
      <c r="D53" s="162"/>
      <c r="F53" s="25"/>
      <c r="G53" s="26"/>
      <c r="N53" s="150"/>
      <c r="O53" s="154"/>
      <c r="P53" s="155"/>
      <c r="Q53" s="156"/>
      <c r="R53" s="143"/>
      <c r="V53" s="150"/>
      <c r="W53" s="154"/>
      <c r="X53" s="155"/>
      <c r="Y53" s="156"/>
      <c r="Z53" s="143"/>
    </row>
    <row r="54" spans="1:26" ht="19.5" customHeight="1" x14ac:dyDescent="0.3">
      <c r="A54" s="161"/>
      <c r="B54" s="163">
        <v>26</v>
      </c>
      <c r="C54" s="162" t="str">
        <f t="shared" ref="C54" si="24">VLOOKUP(B54,$F$9:$G$67,2,FALSE)</f>
        <v>포천</v>
      </c>
      <c r="D54" s="162"/>
      <c r="F54" s="25"/>
      <c r="G54" s="26"/>
      <c r="N54" s="150"/>
      <c r="O54" s="154"/>
      <c r="P54" s="155"/>
      <c r="Q54" s="156"/>
      <c r="R54" s="143"/>
      <c r="V54" s="150"/>
      <c r="W54" s="154"/>
      <c r="X54" s="155"/>
      <c r="Y54" s="156"/>
      <c r="Z54" s="143"/>
    </row>
    <row r="55" spans="1:26" ht="19.5" customHeight="1" x14ac:dyDescent="0.3">
      <c r="A55" s="161"/>
      <c r="B55" s="164"/>
      <c r="C55" s="162"/>
      <c r="D55" s="162"/>
      <c r="F55" s="25"/>
      <c r="G55" s="26"/>
      <c r="N55" s="150"/>
      <c r="O55" s="154"/>
      <c r="P55" s="155"/>
      <c r="Q55" s="156"/>
      <c r="R55" s="143"/>
      <c r="V55" s="150"/>
      <c r="W55" s="154"/>
      <c r="X55" s="155"/>
      <c r="Y55" s="156"/>
      <c r="Z55" s="143"/>
    </row>
    <row r="56" spans="1:26" ht="19.5" customHeight="1" x14ac:dyDescent="0.3">
      <c r="A56" s="161"/>
      <c r="B56" s="162">
        <v>27</v>
      </c>
      <c r="C56" s="162" t="str">
        <f t="shared" ref="C56" si="25">VLOOKUP(B56,$F$9:$G$67,2,FALSE)</f>
        <v>성남</v>
      </c>
      <c r="D56" s="162"/>
      <c r="F56" s="25"/>
      <c r="G56" s="26"/>
      <c r="N56" s="150"/>
      <c r="O56" s="154"/>
      <c r="P56" s="155"/>
      <c r="Q56" s="156"/>
      <c r="R56" s="143"/>
      <c r="V56" s="150"/>
      <c r="W56" s="154"/>
      <c r="X56" s="155"/>
      <c r="Y56" s="156"/>
      <c r="Z56" s="143"/>
    </row>
    <row r="57" spans="1:26" ht="19.5" customHeight="1" x14ac:dyDescent="0.3">
      <c r="A57" s="161"/>
      <c r="B57" s="162"/>
      <c r="C57" s="162"/>
      <c r="D57" s="162"/>
      <c r="F57" s="25"/>
      <c r="G57" s="26"/>
      <c r="N57" s="150"/>
      <c r="O57" s="154"/>
      <c r="P57" s="155"/>
      <c r="Q57" s="156"/>
      <c r="R57" s="143"/>
      <c r="V57" s="150"/>
      <c r="W57" s="154"/>
      <c r="X57" s="155"/>
      <c r="Y57" s="156"/>
      <c r="Z57" s="143"/>
    </row>
    <row r="58" spans="1:26" ht="19.5" customHeight="1" x14ac:dyDescent="0.3">
      <c r="A58" s="161"/>
      <c r="B58" s="162">
        <v>28</v>
      </c>
      <c r="C58" s="162" t="str">
        <f t="shared" ref="C58:C66" si="26">VLOOKUP(B58,$F$9:$G$67,2,FALSE)</f>
        <v>동두천</v>
      </c>
      <c r="D58" s="162"/>
      <c r="F58" s="25"/>
      <c r="G58" s="26"/>
      <c r="N58" s="150"/>
      <c r="O58" s="154"/>
      <c r="P58" s="155"/>
      <c r="Q58" s="156"/>
      <c r="R58" s="143"/>
      <c r="V58" s="150"/>
      <c r="W58" s="154"/>
      <c r="X58" s="155"/>
      <c r="Y58" s="156"/>
      <c r="Z58" s="143"/>
    </row>
    <row r="59" spans="1:26" ht="19.5" customHeight="1" x14ac:dyDescent="0.3">
      <c r="A59" s="161"/>
      <c r="B59" s="162"/>
      <c r="C59" s="162"/>
      <c r="D59" s="162"/>
      <c r="F59" s="25"/>
      <c r="G59" s="26"/>
      <c r="N59" s="149"/>
      <c r="O59" s="157"/>
      <c r="P59" s="158"/>
      <c r="Q59" s="159"/>
      <c r="R59" s="144"/>
      <c r="V59" s="149"/>
      <c r="W59" s="157"/>
      <c r="X59" s="158"/>
      <c r="Y59" s="159"/>
      <c r="Z59" s="144"/>
    </row>
    <row r="60" spans="1:26" ht="19.5" customHeight="1" x14ac:dyDescent="0.3">
      <c r="A60" s="160" t="s">
        <v>97</v>
      </c>
      <c r="B60" s="162">
        <v>29</v>
      </c>
      <c r="C60" s="162">
        <f t="shared" si="26"/>
        <v>0</v>
      </c>
      <c r="D60" s="162"/>
      <c r="F60" s="25"/>
      <c r="G60" s="26"/>
      <c r="M60" s="51">
        <v>18</v>
      </c>
      <c r="N60" s="103" t="str">
        <f>G27</f>
        <v>김포</v>
      </c>
      <c r="O60" s="1" t="s">
        <v>233</v>
      </c>
      <c r="P60" s="145"/>
      <c r="Q60" s="146"/>
      <c r="R60" s="103" t="str">
        <f>G29</f>
        <v>양주</v>
      </c>
      <c r="S60">
        <v>20</v>
      </c>
      <c r="U60" s="51"/>
      <c r="V60" s="103">
        <f>G47</f>
        <v>0</v>
      </c>
      <c r="W60" s="1" t="s">
        <v>233</v>
      </c>
      <c r="X60" s="145"/>
      <c r="Y60" s="146"/>
      <c r="Z60" s="103">
        <f>G49</f>
        <v>0</v>
      </c>
    </row>
    <row r="61" spans="1:26" ht="19.5" customHeight="1" x14ac:dyDescent="0.3">
      <c r="A61" s="161"/>
      <c r="B61" s="162"/>
      <c r="C61" s="162"/>
      <c r="D61" s="162"/>
      <c r="F61" s="25"/>
      <c r="G61" s="26"/>
    </row>
    <row r="62" spans="1:26" ht="19.5" customHeight="1" x14ac:dyDescent="0.3">
      <c r="A62" s="161"/>
      <c r="B62" s="163">
        <v>30</v>
      </c>
      <c r="C62" s="162">
        <f t="shared" si="26"/>
        <v>0</v>
      </c>
      <c r="D62" s="162"/>
      <c r="F62" s="25"/>
      <c r="G62" s="26"/>
    </row>
    <row r="63" spans="1:26" ht="19.5" customHeight="1" x14ac:dyDescent="0.3">
      <c r="A63" s="161"/>
      <c r="B63" s="164"/>
      <c r="C63" s="162"/>
      <c r="D63" s="162"/>
      <c r="F63" s="25"/>
      <c r="G63" s="26"/>
    </row>
    <row r="64" spans="1:26" ht="19.5" customHeight="1" x14ac:dyDescent="0.3">
      <c r="A64" s="161"/>
      <c r="B64" s="162">
        <v>31</v>
      </c>
      <c r="C64" s="162">
        <f t="shared" si="26"/>
        <v>0</v>
      </c>
      <c r="D64" s="162"/>
      <c r="F64" s="25"/>
      <c r="G64" s="26"/>
    </row>
    <row r="65" spans="1:7" ht="19.5" customHeight="1" x14ac:dyDescent="0.3">
      <c r="A65" s="161"/>
      <c r="B65" s="162"/>
      <c r="C65" s="162"/>
      <c r="D65" s="162"/>
      <c r="F65" s="25"/>
      <c r="G65" s="26"/>
    </row>
    <row r="66" spans="1:7" ht="19.5" customHeight="1" x14ac:dyDescent="0.3">
      <c r="A66" s="161"/>
      <c r="B66" s="162">
        <v>32</v>
      </c>
      <c r="C66" s="162">
        <f t="shared" si="26"/>
        <v>0</v>
      </c>
      <c r="D66" s="162"/>
      <c r="F66" s="25"/>
      <c r="G66" s="26"/>
    </row>
    <row r="67" spans="1:7" ht="19.5" customHeight="1" x14ac:dyDescent="0.3">
      <c r="A67" s="161"/>
      <c r="B67" s="162"/>
      <c r="C67" s="162"/>
      <c r="D67" s="162"/>
      <c r="F67" s="25"/>
      <c r="G67" s="26"/>
    </row>
  </sheetData>
  <autoFilter ref="L7:L35">
    <sortState ref="L8:L35">
      <sortCondition ref="L7:L35"/>
    </sortState>
  </autoFilter>
  <mergeCells count="129">
    <mergeCell ref="A1:N1"/>
    <mergeCell ref="B6:B7"/>
    <mergeCell ref="C6:C7"/>
    <mergeCell ref="C20:C21"/>
    <mergeCell ref="A20:A27"/>
    <mergeCell ref="B20:B21"/>
    <mergeCell ref="D20:D27"/>
    <mergeCell ref="B24:B25"/>
    <mergeCell ref="C24:C25"/>
    <mergeCell ref="B26:B27"/>
    <mergeCell ref="C26:C27"/>
    <mergeCell ref="C12:C13"/>
    <mergeCell ref="A12:A19"/>
    <mergeCell ref="B12:B13"/>
    <mergeCell ref="D12:D19"/>
    <mergeCell ref="B16:B17"/>
    <mergeCell ref="A4:A11"/>
    <mergeCell ref="B4:B5"/>
    <mergeCell ref="C4:C5"/>
    <mergeCell ref="D4:D11"/>
    <mergeCell ref="B8:B9"/>
    <mergeCell ref="C8:C9"/>
    <mergeCell ref="B22:B23"/>
    <mergeCell ref="C22:C23"/>
    <mergeCell ref="A36:A43"/>
    <mergeCell ref="B36:B37"/>
    <mergeCell ref="C36:C37"/>
    <mergeCell ref="C28:C29"/>
    <mergeCell ref="A28:A35"/>
    <mergeCell ref="B28:B29"/>
    <mergeCell ref="C16:C17"/>
    <mergeCell ref="B18:B19"/>
    <mergeCell ref="C18:C19"/>
    <mergeCell ref="B10:B11"/>
    <mergeCell ref="C10:C11"/>
    <mergeCell ref="B14:B15"/>
    <mergeCell ref="C14:C15"/>
    <mergeCell ref="B48:B49"/>
    <mergeCell ref="C48:C49"/>
    <mergeCell ref="B50:B51"/>
    <mergeCell ref="C50:C51"/>
    <mergeCell ref="B46:B47"/>
    <mergeCell ref="C46:C47"/>
    <mergeCell ref="D28:D35"/>
    <mergeCell ref="B32:B33"/>
    <mergeCell ref="C32:C33"/>
    <mergeCell ref="B34:B35"/>
    <mergeCell ref="C34:C35"/>
    <mergeCell ref="B30:B31"/>
    <mergeCell ref="C30:C31"/>
    <mergeCell ref="D36:D43"/>
    <mergeCell ref="B40:B41"/>
    <mergeCell ref="C40:C41"/>
    <mergeCell ref="B42:B43"/>
    <mergeCell ref="C42:C43"/>
    <mergeCell ref="B38:B39"/>
    <mergeCell ref="C38:C39"/>
    <mergeCell ref="A44:A51"/>
    <mergeCell ref="B44:B45"/>
    <mergeCell ref="C44:C45"/>
    <mergeCell ref="D60:D67"/>
    <mergeCell ref="B64:B65"/>
    <mergeCell ref="C64:C65"/>
    <mergeCell ref="B66:B67"/>
    <mergeCell ref="C66:C67"/>
    <mergeCell ref="B62:B63"/>
    <mergeCell ref="C62:C63"/>
    <mergeCell ref="D52:D59"/>
    <mergeCell ref="B56:B57"/>
    <mergeCell ref="C56:C57"/>
    <mergeCell ref="B58:B59"/>
    <mergeCell ref="C58:C59"/>
    <mergeCell ref="B54:B55"/>
    <mergeCell ref="A60:A67"/>
    <mergeCell ref="B60:B61"/>
    <mergeCell ref="C60:C61"/>
    <mergeCell ref="C52:C53"/>
    <mergeCell ref="A52:A59"/>
    <mergeCell ref="C54:C55"/>
    <mergeCell ref="B52:B53"/>
    <mergeCell ref="D44:D51"/>
    <mergeCell ref="O2:Q2"/>
    <mergeCell ref="O14:Q14"/>
    <mergeCell ref="O15:Q15"/>
    <mergeCell ref="N16:N23"/>
    <mergeCell ref="O16:Q23"/>
    <mergeCell ref="O3:Q3"/>
    <mergeCell ref="N4:N11"/>
    <mergeCell ref="O4:Q11"/>
    <mergeCell ref="R4:R11"/>
    <mergeCell ref="O12:Q12"/>
    <mergeCell ref="N52:N59"/>
    <mergeCell ref="O52:Q59"/>
    <mergeCell ref="R52:R59"/>
    <mergeCell ref="O36:Q36"/>
    <mergeCell ref="O38:Q38"/>
    <mergeCell ref="O39:Q39"/>
    <mergeCell ref="N40:N47"/>
    <mergeCell ref="O40:Q47"/>
    <mergeCell ref="R16:R23"/>
    <mergeCell ref="O24:Q24"/>
    <mergeCell ref="O26:Q26"/>
    <mergeCell ref="O27:Q27"/>
    <mergeCell ref="N28:N35"/>
    <mergeCell ref="O28:Q35"/>
    <mergeCell ref="R28:R35"/>
    <mergeCell ref="O60:Q60"/>
    <mergeCell ref="W26:Y26"/>
    <mergeCell ref="W27:Y27"/>
    <mergeCell ref="V28:V35"/>
    <mergeCell ref="W28:Y35"/>
    <mergeCell ref="W48:Y48"/>
    <mergeCell ref="W50:Y50"/>
    <mergeCell ref="W51:Y51"/>
    <mergeCell ref="V52:V59"/>
    <mergeCell ref="W52:Y59"/>
    <mergeCell ref="R40:R47"/>
    <mergeCell ref="O48:Q48"/>
    <mergeCell ref="O50:Q50"/>
    <mergeCell ref="O51:Q51"/>
    <mergeCell ref="Z52:Z59"/>
    <mergeCell ref="W60:Y60"/>
    <mergeCell ref="Z28:Z35"/>
    <mergeCell ref="W36:Y36"/>
    <mergeCell ref="W38:Y38"/>
    <mergeCell ref="W39:Y39"/>
    <mergeCell ref="V40:V47"/>
    <mergeCell ref="W40:Y47"/>
    <mergeCell ref="Z40:Z47"/>
  </mergeCells>
  <phoneticPr fontId="1" type="noConversion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zoomScale="85" zoomScaleNormal="85" workbookViewId="0">
      <selection activeCell="X32" sqref="X32"/>
    </sheetView>
  </sheetViews>
  <sheetFormatPr defaultRowHeight="16.5" x14ac:dyDescent="0.3"/>
  <sheetData>
    <row r="1" spans="1:21" ht="37.5" customHeight="1" x14ac:dyDescent="0.3">
      <c r="A1" s="221" t="s">
        <v>185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</row>
    <row r="2" spans="1:21" x14ac:dyDescent="0.3">
      <c r="A2" s="223" t="s">
        <v>186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</row>
    <row r="3" spans="1:21" ht="18" thickBot="1" x14ac:dyDescent="0.35">
      <c r="A3" s="9"/>
      <c r="B3" s="225" t="s">
        <v>105</v>
      </c>
      <c r="C3" s="225"/>
      <c r="D3" s="227"/>
      <c r="E3" s="18" t="s">
        <v>27</v>
      </c>
      <c r="F3" s="18"/>
      <c r="G3" s="226" t="s">
        <v>5</v>
      </c>
      <c r="H3" s="226"/>
      <c r="I3" s="18"/>
      <c r="J3" s="18" t="s">
        <v>27</v>
      </c>
      <c r="K3" s="225" t="s">
        <v>105</v>
      </c>
      <c r="L3" s="225"/>
      <c r="M3" s="227"/>
      <c r="N3" s="5"/>
      <c r="O3" s="51"/>
      <c r="P3" s="51"/>
      <c r="Q3" s="51"/>
      <c r="R3" s="51"/>
      <c r="S3" s="51"/>
      <c r="T3" s="51"/>
      <c r="U3" s="51"/>
    </row>
    <row r="5" spans="1:21" x14ac:dyDescent="0.3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21" ht="17.25" thickBot="1" x14ac:dyDescent="0.35">
      <c r="A6" s="212" t="s">
        <v>29</v>
      </c>
      <c r="B6" s="213"/>
      <c r="C6" s="214"/>
      <c r="D6" s="10"/>
      <c r="E6" s="19"/>
      <c r="F6" s="19"/>
      <c r="G6" s="19"/>
      <c r="H6" s="19"/>
      <c r="I6" s="19"/>
      <c r="J6" s="19"/>
      <c r="K6" s="19"/>
      <c r="L6" s="234" t="str">
        <f>VLOOKUP(N6,$O$7:$Q$12,3,FALSE)</f>
        <v>송기종</v>
      </c>
      <c r="M6" s="234" t="str">
        <f>VLOOKUP(N6,$O$7:$Q$12,2,FALSE)</f>
        <v>수원시</v>
      </c>
      <c r="N6" s="234">
        <v>7</v>
      </c>
    </row>
    <row r="7" spans="1:21" x14ac:dyDescent="0.3">
      <c r="A7" s="215"/>
      <c r="B7" s="216"/>
      <c r="C7" s="217"/>
      <c r="D7" s="11"/>
      <c r="E7" s="19"/>
      <c r="F7" s="19"/>
      <c r="G7" s="19"/>
      <c r="H7" s="19"/>
      <c r="I7" s="19"/>
      <c r="J7" s="19"/>
      <c r="K7" s="12"/>
      <c r="L7" s="235"/>
      <c r="M7" s="235"/>
      <c r="N7" s="281"/>
      <c r="O7" s="4" t="s">
        <v>2</v>
      </c>
      <c r="P7" s="21" t="s">
        <v>1</v>
      </c>
      <c r="Q7" s="21" t="s">
        <v>0</v>
      </c>
      <c r="R7" s="21" t="s">
        <v>0</v>
      </c>
      <c r="S7" s="21" t="s">
        <v>0</v>
      </c>
      <c r="T7" s="22" t="s">
        <v>0</v>
      </c>
    </row>
    <row r="8" spans="1:21" x14ac:dyDescent="0.3">
      <c r="A8" s="66"/>
      <c r="B8" s="66"/>
      <c r="C8" s="66"/>
      <c r="D8" s="13"/>
      <c r="E8" s="19"/>
      <c r="F8" s="19"/>
      <c r="G8" s="19"/>
      <c r="H8" s="19"/>
      <c r="I8" s="19"/>
      <c r="J8" s="19"/>
      <c r="K8" s="14"/>
      <c r="L8" s="255"/>
      <c r="M8" s="255"/>
      <c r="N8" s="255"/>
      <c r="O8" s="3">
        <v>4</v>
      </c>
      <c r="P8" s="85" t="s">
        <v>13</v>
      </c>
      <c r="Q8" s="31" t="s">
        <v>187</v>
      </c>
      <c r="R8" s="31" t="s">
        <v>188</v>
      </c>
      <c r="S8" s="31"/>
      <c r="T8" s="30"/>
      <c r="U8">
        <v>1</v>
      </c>
    </row>
    <row r="9" spans="1:21" x14ac:dyDescent="0.3">
      <c r="A9" s="19"/>
      <c r="B9" s="19"/>
      <c r="C9" s="19"/>
      <c r="D9" s="13"/>
      <c r="E9" s="67"/>
      <c r="F9" s="19"/>
      <c r="G9" s="66"/>
      <c r="H9" s="66"/>
      <c r="I9" s="19"/>
      <c r="J9" s="12"/>
      <c r="K9" s="14"/>
      <c r="L9" s="253"/>
      <c r="M9" s="253"/>
      <c r="N9" s="255"/>
      <c r="O9" s="3">
        <v>7</v>
      </c>
      <c r="P9" s="31" t="s">
        <v>51</v>
      </c>
      <c r="Q9" s="31" t="s">
        <v>189</v>
      </c>
      <c r="R9" s="31" t="s">
        <v>190</v>
      </c>
      <c r="S9" s="31"/>
      <c r="T9" s="30"/>
      <c r="U9">
        <v>2</v>
      </c>
    </row>
    <row r="10" spans="1:21" x14ac:dyDescent="0.3">
      <c r="A10" s="234">
        <v>1</v>
      </c>
      <c r="B10" s="292" t="e">
        <f>VLOOKUP(A10,$O$7:$Q$12,2,FALSE)</f>
        <v>#N/A</v>
      </c>
      <c r="C10" s="292" t="e">
        <f>VLOOKUP(A10,$O$7:$Q$12,3,FALSE)</f>
        <v>#N/A</v>
      </c>
      <c r="D10" s="15"/>
      <c r="E10" s="13"/>
      <c r="F10" s="19"/>
      <c r="G10" s="19"/>
      <c r="H10" s="19"/>
      <c r="I10" s="19"/>
      <c r="J10" s="14"/>
      <c r="K10" s="10"/>
      <c r="L10" s="234" t="e">
        <f>VLOOKUP(N10,$O$7:$Q$12,3,FALSE)</f>
        <v>#N/A</v>
      </c>
      <c r="M10" s="234" t="e">
        <f>VLOOKUP(N10,$O$7:$Q$12,2,FALSE)</f>
        <v>#N/A</v>
      </c>
      <c r="N10" s="293">
        <v>6</v>
      </c>
      <c r="O10" s="3">
        <v>5</v>
      </c>
      <c r="P10" s="31" t="s">
        <v>52</v>
      </c>
      <c r="Q10" s="31" t="s">
        <v>191</v>
      </c>
      <c r="R10" s="31" t="s">
        <v>192</v>
      </c>
      <c r="S10" s="31"/>
      <c r="T10" s="30"/>
      <c r="U10">
        <v>3</v>
      </c>
    </row>
    <row r="11" spans="1:21" ht="20.25" x14ac:dyDescent="0.3">
      <c r="A11" s="235"/>
      <c r="B11" s="282"/>
      <c r="C11" s="282"/>
      <c r="D11" s="12"/>
      <c r="E11" s="13"/>
      <c r="F11" s="19"/>
      <c r="G11" s="294" t="s">
        <v>14</v>
      </c>
      <c r="H11" s="295"/>
      <c r="I11" s="13"/>
      <c r="J11" s="14"/>
      <c r="K11" s="19"/>
      <c r="L11" s="235"/>
      <c r="M11" s="235"/>
      <c r="N11" s="281"/>
      <c r="O11" s="3">
        <v>3</v>
      </c>
      <c r="P11" s="31" t="s">
        <v>107</v>
      </c>
      <c r="Q11" s="31" t="s">
        <v>193</v>
      </c>
      <c r="R11" s="31" t="s">
        <v>194</v>
      </c>
      <c r="S11" s="31" t="s">
        <v>195</v>
      </c>
      <c r="T11" s="30"/>
      <c r="U11">
        <v>4</v>
      </c>
    </row>
    <row r="12" spans="1:21" x14ac:dyDescent="0.3">
      <c r="A12" s="66"/>
      <c r="B12" s="66"/>
      <c r="C12" s="71"/>
      <c r="D12" s="250"/>
      <c r="E12" s="251"/>
      <c r="F12" s="19"/>
      <c r="G12" s="253"/>
      <c r="H12" s="253"/>
      <c r="I12" s="61"/>
      <c r="J12" s="254"/>
      <c r="K12" s="250"/>
      <c r="L12" s="71"/>
      <c r="M12" s="66"/>
      <c r="N12" s="66"/>
      <c r="O12" s="3">
        <v>2</v>
      </c>
      <c r="P12" s="31" t="s">
        <v>108</v>
      </c>
      <c r="Q12" s="31" t="s">
        <v>196</v>
      </c>
      <c r="R12" s="31" t="s">
        <v>197</v>
      </c>
      <c r="S12" s="31"/>
      <c r="T12" s="30"/>
      <c r="U12">
        <v>5</v>
      </c>
    </row>
    <row r="13" spans="1:21" x14ac:dyDescent="0.3">
      <c r="A13" s="19"/>
      <c r="B13" s="19"/>
      <c r="C13" s="71"/>
      <c r="D13" s="250"/>
      <c r="E13" s="251"/>
      <c r="F13" s="12"/>
      <c r="G13" s="16"/>
      <c r="H13" s="16"/>
      <c r="I13" s="16"/>
      <c r="J13" s="254"/>
      <c r="K13" s="250"/>
      <c r="L13" s="71"/>
      <c r="M13" s="19"/>
      <c r="N13" s="19"/>
      <c r="O13" s="3">
        <v>1</v>
      </c>
      <c r="P13" s="31" t="s">
        <v>53</v>
      </c>
      <c r="Q13" s="31" t="s">
        <v>198</v>
      </c>
      <c r="R13" s="31" t="s">
        <v>199</v>
      </c>
      <c r="S13" s="31"/>
      <c r="T13" s="30"/>
      <c r="U13">
        <v>6</v>
      </c>
    </row>
    <row r="14" spans="1:21" ht="17.25" thickBot="1" x14ac:dyDescent="0.35">
      <c r="A14" s="234">
        <v>2</v>
      </c>
      <c r="B14" s="292" t="str">
        <f>VLOOKUP(A14,$O$7:$Q$12,2,FALSE)</f>
        <v>안양시</v>
      </c>
      <c r="C14" s="292" t="str">
        <f>VLOOKUP(A14,$O$7:$Q$12,3,FALSE)</f>
        <v>최하은</v>
      </c>
      <c r="D14" s="19"/>
      <c r="E14" s="13"/>
      <c r="F14" s="19"/>
      <c r="G14" s="19"/>
      <c r="H14" s="19"/>
      <c r="I14" s="19"/>
      <c r="J14" s="14"/>
      <c r="K14" s="19"/>
      <c r="L14" s="234" t="str">
        <f>VLOOKUP(N14,$O$7:$Q$12,3,FALSE)</f>
        <v>진영균</v>
      </c>
      <c r="M14" s="234" t="str">
        <f>VLOOKUP(N14,$O$7:$Q$12,2,FALSE)</f>
        <v>시흥시</v>
      </c>
      <c r="N14" s="293">
        <v>5</v>
      </c>
      <c r="O14" s="2">
        <v>6</v>
      </c>
      <c r="P14" s="74" t="s">
        <v>54</v>
      </c>
      <c r="Q14" s="74" t="s">
        <v>200</v>
      </c>
      <c r="R14" s="74" t="s">
        <v>201</v>
      </c>
      <c r="S14" s="86"/>
      <c r="T14" s="57"/>
      <c r="U14">
        <v>7</v>
      </c>
    </row>
    <row r="15" spans="1:21" x14ac:dyDescent="0.3">
      <c r="A15" s="235"/>
      <c r="B15" s="282"/>
      <c r="C15" s="282"/>
      <c r="D15" s="11"/>
      <c r="E15" s="13"/>
      <c r="F15" s="19"/>
      <c r="G15" s="19"/>
      <c r="H15" s="19"/>
      <c r="I15" s="19"/>
      <c r="J15" s="14"/>
      <c r="K15" s="12"/>
      <c r="L15" s="235"/>
      <c r="M15" s="235"/>
      <c r="N15" s="281"/>
      <c r="O15" s="51"/>
      <c r="P15" s="51"/>
      <c r="Q15" s="51"/>
      <c r="R15" s="20"/>
    </row>
    <row r="16" spans="1:21" x14ac:dyDescent="0.3">
      <c r="A16" s="255"/>
      <c r="B16" s="252"/>
      <c r="C16" s="252"/>
      <c r="D16" s="60"/>
      <c r="E16" s="61"/>
      <c r="F16" s="19"/>
      <c r="G16" s="64"/>
      <c r="H16" s="19"/>
      <c r="I16" s="19"/>
      <c r="J16" s="10"/>
      <c r="K16" s="14"/>
      <c r="L16" s="261"/>
      <c r="M16" s="261"/>
      <c r="N16" s="261"/>
      <c r="O16" s="51"/>
      <c r="P16" s="51"/>
      <c r="Q16" s="51"/>
    </row>
    <row r="17" spans="1:17" ht="20.25" x14ac:dyDescent="0.3">
      <c r="A17" s="255"/>
      <c r="B17" s="253"/>
      <c r="C17" s="253"/>
      <c r="D17" s="13"/>
      <c r="E17" s="19"/>
      <c r="F17" s="19"/>
      <c r="G17" s="294" t="s">
        <v>49</v>
      </c>
      <c r="H17" s="295"/>
      <c r="I17" s="19"/>
      <c r="J17" s="19"/>
      <c r="K17" s="14"/>
      <c r="L17" s="262"/>
      <c r="M17" s="262"/>
      <c r="N17" s="262"/>
      <c r="O17" s="51"/>
      <c r="P17" s="51"/>
      <c r="Q17" s="51"/>
    </row>
    <row r="18" spans="1:17" x14ac:dyDescent="0.3">
      <c r="A18" s="234">
        <v>3</v>
      </c>
      <c r="B18" s="292" t="str">
        <f>VLOOKUP(A18,$O$7:$Q$12,2,FALSE)</f>
        <v>안산시</v>
      </c>
      <c r="C18" s="292" t="str">
        <f>VLOOKUP(A18,$O$7:$Q$12,3,FALSE)</f>
        <v>김준엽</v>
      </c>
      <c r="D18" s="15"/>
      <c r="E18" s="19"/>
      <c r="F18" s="19"/>
      <c r="G18" s="252"/>
      <c r="H18" s="252"/>
      <c r="I18" s="19"/>
      <c r="J18" s="19"/>
      <c r="K18" s="14"/>
      <c r="L18" s="234" t="str">
        <f>VLOOKUP(N18,$O$7:$Q$12,3,FALSE)</f>
        <v>조성민</v>
      </c>
      <c r="M18" s="234" t="str">
        <f>VLOOKUP(N18,$O$7:$Q$12,2,FALSE)</f>
        <v>광주시</v>
      </c>
      <c r="N18" s="296">
        <v>4</v>
      </c>
      <c r="P18" s="51"/>
      <c r="Q18" s="51"/>
    </row>
    <row r="19" spans="1:17" x14ac:dyDescent="0.3">
      <c r="A19" s="235"/>
      <c r="B19" s="282"/>
      <c r="C19" s="282"/>
      <c r="D19" s="19"/>
      <c r="E19" s="19"/>
      <c r="F19" s="19"/>
      <c r="G19" s="66"/>
      <c r="H19" s="66"/>
      <c r="I19" s="19"/>
      <c r="J19" s="19"/>
      <c r="K19" s="16"/>
      <c r="L19" s="235"/>
      <c r="M19" s="235"/>
      <c r="N19" s="297"/>
      <c r="O19" s="51"/>
      <c r="P19" s="51"/>
      <c r="Q19" s="51"/>
    </row>
  </sheetData>
  <mergeCells count="36">
    <mergeCell ref="N18:N19"/>
    <mergeCell ref="A18:A19"/>
    <mergeCell ref="B18:B19"/>
    <mergeCell ref="C18:C19"/>
    <mergeCell ref="G18:H18"/>
    <mergeCell ref="L18:L19"/>
    <mergeCell ref="M18:M19"/>
    <mergeCell ref="L14:L15"/>
    <mergeCell ref="M14:M15"/>
    <mergeCell ref="N14:N15"/>
    <mergeCell ref="A16:C17"/>
    <mergeCell ref="L16:N17"/>
    <mergeCell ref="G17:H17"/>
    <mergeCell ref="D12:E13"/>
    <mergeCell ref="G12:H12"/>
    <mergeCell ref="J12:K13"/>
    <mergeCell ref="A14:A15"/>
    <mergeCell ref="B14:B15"/>
    <mergeCell ref="C14:C15"/>
    <mergeCell ref="L8:N9"/>
    <mergeCell ref="A10:A11"/>
    <mergeCell ref="B10:B11"/>
    <mergeCell ref="C10:C11"/>
    <mergeCell ref="L10:L11"/>
    <mergeCell ref="M10:M11"/>
    <mergeCell ref="N10:N11"/>
    <mergeCell ref="G11:H11"/>
    <mergeCell ref="A6:C7"/>
    <mergeCell ref="L6:L7"/>
    <mergeCell ref="M6:M7"/>
    <mergeCell ref="N6:N7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workbookViewId="0">
      <selection activeCell="X32" sqref="X32"/>
    </sheetView>
  </sheetViews>
  <sheetFormatPr defaultRowHeight="16.5" x14ac:dyDescent="0.3"/>
  <sheetData>
    <row r="1" spans="1:22" ht="40.5" customHeight="1" x14ac:dyDescent="0.3">
      <c r="A1" s="221" t="s">
        <v>202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</row>
    <row r="2" spans="1:22" x14ac:dyDescent="0.3">
      <c r="A2" s="223" t="s">
        <v>203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</row>
    <row r="3" spans="1:22" ht="18" thickBot="1" x14ac:dyDescent="0.35">
      <c r="A3" s="9"/>
      <c r="B3" s="225" t="s">
        <v>204</v>
      </c>
      <c r="C3" s="225"/>
      <c r="D3" s="227"/>
      <c r="E3" s="18"/>
      <c r="F3" s="18"/>
      <c r="G3" s="226" t="s">
        <v>5</v>
      </c>
      <c r="H3" s="226"/>
      <c r="I3" s="18"/>
      <c r="J3" s="18"/>
      <c r="K3" s="225" t="s">
        <v>204</v>
      </c>
      <c r="L3" s="225"/>
      <c r="M3" s="227"/>
      <c r="N3" s="5"/>
      <c r="O3" s="168"/>
      <c r="P3" s="168"/>
      <c r="Q3" s="168"/>
      <c r="R3" s="168"/>
      <c r="S3" s="168"/>
      <c r="T3" s="51"/>
      <c r="U3" s="51"/>
      <c r="V3" s="51"/>
    </row>
    <row r="5" spans="1:22" x14ac:dyDescent="0.3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22" ht="17.25" thickBot="1" x14ac:dyDescent="0.35">
      <c r="A6" s="212" t="s">
        <v>29</v>
      </c>
      <c r="B6" s="213"/>
      <c r="C6" s="214"/>
      <c r="D6" s="10"/>
      <c r="E6" s="19"/>
      <c r="F6" s="19"/>
      <c r="G6" s="19"/>
      <c r="H6" s="19"/>
      <c r="I6" s="19"/>
      <c r="J6" s="19"/>
      <c r="K6" s="19"/>
      <c r="L6" s="240" t="str">
        <f>VLOOKUP(N6,$O$7:$Q$10,3,FALSE)</f>
        <v>양효석</v>
      </c>
      <c r="M6" s="298" t="str">
        <f>VLOOKUP(N6,$O$7:$Q$10,2,FALSE)</f>
        <v>수원시</v>
      </c>
      <c r="N6" s="234">
        <v>3</v>
      </c>
    </row>
    <row r="7" spans="1:22" ht="21" thickBot="1" x14ac:dyDescent="0.35">
      <c r="A7" s="215"/>
      <c r="B7" s="216"/>
      <c r="C7" s="217"/>
      <c r="D7" s="11"/>
      <c r="E7" s="19"/>
      <c r="F7" s="64"/>
      <c r="G7" s="294" t="s">
        <v>14</v>
      </c>
      <c r="H7" s="295"/>
      <c r="I7" s="19"/>
      <c r="J7" s="19"/>
      <c r="K7" s="12"/>
      <c r="L7" s="240"/>
      <c r="M7" s="298"/>
      <c r="N7" s="281"/>
      <c r="O7" s="6" t="s">
        <v>2</v>
      </c>
      <c r="P7" s="7" t="s">
        <v>1</v>
      </c>
      <c r="Q7" s="8" t="s">
        <v>6</v>
      </c>
      <c r="R7" s="8" t="s">
        <v>7</v>
      </c>
      <c r="S7" s="8" t="s">
        <v>8</v>
      </c>
      <c r="T7" s="8" t="s">
        <v>9</v>
      </c>
      <c r="U7" s="8" t="s">
        <v>109</v>
      </c>
    </row>
    <row r="8" spans="1:22" x14ac:dyDescent="0.3">
      <c r="A8" s="66"/>
      <c r="B8" s="66"/>
      <c r="C8" s="66"/>
      <c r="D8" s="13"/>
      <c r="E8" s="19"/>
      <c r="F8" s="79"/>
      <c r="G8" s="300"/>
      <c r="H8" s="300"/>
      <c r="I8" s="79"/>
      <c r="J8" s="19"/>
      <c r="K8" s="14"/>
      <c r="L8" s="252"/>
      <c r="M8" s="252"/>
      <c r="N8" s="255"/>
      <c r="O8" s="4">
        <v>3</v>
      </c>
      <c r="P8" s="73" t="s">
        <v>51</v>
      </c>
      <c r="Q8" s="29" t="s">
        <v>205</v>
      </c>
      <c r="R8" s="29" t="s">
        <v>206</v>
      </c>
      <c r="S8" s="29" t="s">
        <v>207</v>
      </c>
      <c r="T8" s="29"/>
      <c r="U8" s="29"/>
      <c r="V8">
        <v>1</v>
      </c>
    </row>
    <row r="9" spans="1:22" x14ac:dyDescent="0.3">
      <c r="A9" s="19"/>
      <c r="B9" s="19"/>
      <c r="C9" s="19"/>
      <c r="D9" s="13"/>
      <c r="E9" s="16"/>
      <c r="F9" s="16"/>
      <c r="G9" s="16"/>
      <c r="H9" s="16"/>
      <c r="I9" s="16"/>
      <c r="J9" s="16"/>
      <c r="K9" s="14"/>
      <c r="L9" s="253"/>
      <c r="M9" s="253"/>
      <c r="N9" s="255"/>
      <c r="O9" s="3">
        <v>2</v>
      </c>
      <c r="P9" s="31" t="s">
        <v>107</v>
      </c>
      <c r="Q9" s="30" t="s">
        <v>208</v>
      </c>
      <c r="R9" s="30" t="s">
        <v>209</v>
      </c>
      <c r="S9" s="30" t="s">
        <v>210</v>
      </c>
      <c r="T9" s="30"/>
      <c r="U9" s="30"/>
      <c r="V9">
        <v>2</v>
      </c>
    </row>
    <row r="10" spans="1:22" ht="17.25" thickBot="1" x14ac:dyDescent="0.35">
      <c r="A10" s="240">
        <v>1</v>
      </c>
      <c r="B10" s="298" t="str">
        <f>VLOOKUP(A10,$O$7:$Q$10,2,FALSE)</f>
        <v>하남시</v>
      </c>
      <c r="C10" s="298" t="str">
        <f>VLOOKUP(A10,$O$7:$Q$10,3,FALSE)</f>
        <v>배순애</v>
      </c>
      <c r="D10" s="15"/>
      <c r="E10" s="19"/>
      <c r="F10" s="19"/>
      <c r="I10" s="19"/>
      <c r="J10" s="19"/>
      <c r="K10" s="10"/>
      <c r="L10" s="240" t="str">
        <f>VLOOKUP(N10,$O$7:$Q$10,3,FALSE)</f>
        <v>장성육</v>
      </c>
      <c r="M10" s="298" t="str">
        <f>VLOOKUP(N10,$O$7:$Q$10,2,FALSE)</f>
        <v>안산시</v>
      </c>
      <c r="N10" s="299">
        <v>2</v>
      </c>
      <c r="O10" s="96">
        <v>1</v>
      </c>
      <c r="P10" s="97" t="s">
        <v>110</v>
      </c>
      <c r="Q10" s="98" t="s">
        <v>211</v>
      </c>
      <c r="R10" s="98" t="s">
        <v>212</v>
      </c>
      <c r="S10" s="98"/>
      <c r="T10" s="98"/>
      <c r="U10" s="98"/>
      <c r="V10">
        <v>3</v>
      </c>
    </row>
    <row r="11" spans="1:22" ht="20.25" x14ac:dyDescent="0.3">
      <c r="A11" s="240"/>
      <c r="B11" s="298"/>
      <c r="C11" s="298"/>
      <c r="D11" s="12"/>
      <c r="E11" s="19"/>
      <c r="F11" s="19"/>
      <c r="G11" s="294" t="s">
        <v>49</v>
      </c>
      <c r="H11" s="295"/>
      <c r="I11" s="19"/>
      <c r="J11" s="19"/>
      <c r="K11" s="19"/>
      <c r="L11" s="240"/>
      <c r="M11" s="298"/>
      <c r="N11" s="240"/>
    </row>
    <row r="12" spans="1:22" x14ac:dyDescent="0.3">
      <c r="G12" s="252"/>
      <c r="H12" s="252"/>
    </row>
  </sheetData>
  <mergeCells count="21">
    <mergeCell ref="G12:H12"/>
    <mergeCell ref="A10:A11"/>
    <mergeCell ref="B10:B11"/>
    <mergeCell ref="C10:C11"/>
    <mergeCell ref="L10:L11"/>
    <mergeCell ref="M10:M11"/>
    <mergeCell ref="N10:N11"/>
    <mergeCell ref="G11:H11"/>
    <mergeCell ref="A6:C7"/>
    <mergeCell ref="L6:L7"/>
    <mergeCell ref="M6:M7"/>
    <mergeCell ref="N6:N7"/>
    <mergeCell ref="G7:H7"/>
    <mergeCell ref="G8:H8"/>
    <mergeCell ref="L8:N9"/>
    <mergeCell ref="O3:S3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topLeftCell="H1" workbookViewId="0">
      <selection activeCell="P29" sqref="P29"/>
    </sheetView>
  </sheetViews>
  <sheetFormatPr defaultRowHeight="16.5" x14ac:dyDescent="0.3"/>
  <sheetData>
    <row r="1" spans="1:22" ht="39.75" customHeight="1" x14ac:dyDescent="0.3">
      <c r="A1" s="221" t="s">
        <v>213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</row>
    <row r="2" spans="1:22" x14ac:dyDescent="0.3">
      <c r="A2" s="223" t="s">
        <v>186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</row>
    <row r="3" spans="1:22" ht="18" thickBot="1" x14ac:dyDescent="0.35">
      <c r="A3" s="9"/>
      <c r="B3" s="225" t="s">
        <v>105</v>
      </c>
      <c r="C3" s="225"/>
      <c r="D3" s="227"/>
      <c r="E3" s="18" t="s">
        <v>27</v>
      </c>
      <c r="F3" s="18"/>
      <c r="G3" s="226" t="s">
        <v>5</v>
      </c>
      <c r="H3" s="226"/>
      <c r="I3" s="18"/>
      <c r="J3" s="18" t="s">
        <v>27</v>
      </c>
      <c r="K3" s="225" t="s">
        <v>105</v>
      </c>
      <c r="L3" s="225"/>
      <c r="M3" s="227"/>
      <c r="N3" s="5"/>
      <c r="O3" s="51"/>
      <c r="P3" s="51"/>
      <c r="Q3" s="51"/>
      <c r="R3" s="51"/>
      <c r="S3" s="51"/>
      <c r="T3" s="51"/>
      <c r="U3" s="51"/>
      <c r="V3" s="51"/>
    </row>
    <row r="5" spans="1:22" x14ac:dyDescent="0.3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22" ht="17.25" customHeight="1" thickBot="1" x14ac:dyDescent="0.35">
      <c r="A6" s="212" t="s">
        <v>29</v>
      </c>
      <c r="B6" s="213"/>
      <c r="C6" s="214"/>
      <c r="D6" s="10"/>
      <c r="E6" s="19"/>
      <c r="F6" s="19"/>
      <c r="G6" s="19"/>
      <c r="H6" s="19"/>
      <c r="I6" s="19"/>
      <c r="J6" s="19"/>
      <c r="K6" s="19"/>
      <c r="L6" s="212" t="s">
        <v>29</v>
      </c>
      <c r="M6" s="213"/>
      <c r="N6" s="214"/>
    </row>
    <row r="7" spans="1:22" ht="17.25" thickBot="1" x14ac:dyDescent="0.35">
      <c r="A7" s="215"/>
      <c r="B7" s="216"/>
      <c r="C7" s="217"/>
      <c r="D7" s="11"/>
      <c r="E7" s="19"/>
      <c r="F7" s="19"/>
      <c r="G7" s="19"/>
      <c r="H7" s="19"/>
      <c r="I7" s="19"/>
      <c r="J7" s="19"/>
      <c r="K7" s="12"/>
      <c r="L7" s="215"/>
      <c r="M7" s="216"/>
      <c r="N7" s="216"/>
      <c r="O7" s="99" t="s">
        <v>2</v>
      </c>
      <c r="P7" s="77" t="s">
        <v>1</v>
      </c>
      <c r="Q7" s="77" t="s">
        <v>0</v>
      </c>
      <c r="R7" s="77" t="s">
        <v>0</v>
      </c>
      <c r="S7" s="77" t="s">
        <v>0</v>
      </c>
      <c r="T7" s="77" t="s">
        <v>0</v>
      </c>
      <c r="U7" s="78" t="s">
        <v>0</v>
      </c>
    </row>
    <row r="8" spans="1:22" x14ac:dyDescent="0.3">
      <c r="A8" s="66"/>
      <c r="B8" s="66"/>
      <c r="C8" s="66"/>
      <c r="D8" s="13"/>
      <c r="E8" s="19"/>
      <c r="F8" s="19"/>
      <c r="G8" s="19"/>
      <c r="H8" s="19"/>
      <c r="I8" s="19"/>
      <c r="J8" s="19"/>
      <c r="K8" s="14"/>
      <c r="L8" s="255"/>
      <c r="M8" s="255"/>
      <c r="N8" s="255"/>
      <c r="O8" s="100">
        <v>2</v>
      </c>
      <c r="P8" s="101" t="s">
        <v>51</v>
      </c>
      <c r="Q8" s="101" t="s">
        <v>117</v>
      </c>
      <c r="R8" s="101" t="s">
        <v>214</v>
      </c>
      <c r="S8" s="101" t="s">
        <v>215</v>
      </c>
      <c r="T8" s="101"/>
      <c r="U8" s="102"/>
      <c r="V8">
        <v>1</v>
      </c>
    </row>
    <row r="9" spans="1:22" x14ac:dyDescent="0.3">
      <c r="A9" s="19"/>
      <c r="B9" s="19"/>
      <c r="C9" s="19"/>
      <c r="D9" s="13"/>
      <c r="E9" s="67"/>
      <c r="F9" s="19"/>
      <c r="G9" s="66"/>
      <c r="H9" s="66"/>
      <c r="I9" s="19"/>
      <c r="J9" s="12"/>
      <c r="K9" s="14"/>
      <c r="L9" s="253"/>
      <c r="M9" s="253"/>
      <c r="N9" s="255"/>
      <c r="O9" s="3">
        <v>4</v>
      </c>
      <c r="P9" s="31" t="s">
        <v>107</v>
      </c>
      <c r="Q9" s="31" t="s">
        <v>216</v>
      </c>
      <c r="R9" s="31" t="s">
        <v>217</v>
      </c>
      <c r="S9" s="31" t="s">
        <v>218</v>
      </c>
      <c r="T9" s="31" t="s">
        <v>219</v>
      </c>
      <c r="U9" s="30" t="s">
        <v>220</v>
      </c>
      <c r="V9">
        <v>2</v>
      </c>
    </row>
    <row r="10" spans="1:22" x14ac:dyDescent="0.3">
      <c r="A10" s="234">
        <v>1</v>
      </c>
      <c r="B10" s="292" t="str">
        <f>VLOOKUP(A10,$O$7:$Q$12,2,FALSE)</f>
        <v>용인시</v>
      </c>
      <c r="C10" s="292" t="str">
        <f>VLOOKUP(A10,$O$7:$Q$12,3,FALSE)</f>
        <v>박소현</v>
      </c>
      <c r="D10" s="15"/>
      <c r="E10" s="13"/>
      <c r="F10" s="19"/>
      <c r="G10" s="19"/>
      <c r="H10" s="19"/>
      <c r="I10" s="19"/>
      <c r="J10" s="14"/>
      <c r="K10" s="10"/>
      <c r="L10" s="234" t="str">
        <f>VLOOKUP(N10,$O$7:$Q$12,3,FALSE)</f>
        <v>이수련</v>
      </c>
      <c r="M10" s="234" t="str">
        <f>VLOOKUP(N10,$O$7:$Q$12,2,FALSE)</f>
        <v>양주시</v>
      </c>
      <c r="N10" s="234">
        <v>5</v>
      </c>
      <c r="O10" s="76">
        <v>5</v>
      </c>
      <c r="P10" s="31" t="s">
        <v>11</v>
      </c>
      <c r="Q10" s="31" t="s">
        <v>221</v>
      </c>
      <c r="R10" s="31" t="s">
        <v>222</v>
      </c>
      <c r="S10" s="31" t="s">
        <v>223</v>
      </c>
      <c r="T10" s="31" t="s">
        <v>224</v>
      </c>
      <c r="U10" s="30" t="s">
        <v>225</v>
      </c>
      <c r="V10">
        <v>3</v>
      </c>
    </row>
    <row r="11" spans="1:22" ht="20.25" x14ac:dyDescent="0.3">
      <c r="A11" s="235"/>
      <c r="B11" s="282"/>
      <c r="C11" s="282"/>
      <c r="D11" s="12"/>
      <c r="E11" s="13"/>
      <c r="F11" s="19"/>
      <c r="G11" s="294" t="s">
        <v>14</v>
      </c>
      <c r="H11" s="295"/>
      <c r="I11" s="13"/>
      <c r="J11" s="14"/>
      <c r="K11" s="19"/>
      <c r="L11" s="235"/>
      <c r="M11" s="235"/>
      <c r="N11" s="235"/>
      <c r="O11" s="76">
        <v>1</v>
      </c>
      <c r="P11" s="31" t="s">
        <v>53</v>
      </c>
      <c r="Q11" s="31" t="s">
        <v>226</v>
      </c>
      <c r="R11" s="31" t="s">
        <v>227</v>
      </c>
      <c r="S11" s="31" t="s">
        <v>228</v>
      </c>
      <c r="T11" s="31"/>
      <c r="U11" s="30"/>
      <c r="V11">
        <v>4</v>
      </c>
    </row>
    <row r="12" spans="1:22" ht="17.25" thickBot="1" x14ac:dyDescent="0.35">
      <c r="A12" s="66"/>
      <c r="B12" s="66"/>
      <c r="C12" s="71"/>
      <c r="D12" s="250"/>
      <c r="E12" s="251"/>
      <c r="F12" s="19"/>
      <c r="G12" s="253"/>
      <c r="H12" s="253"/>
      <c r="I12" s="61"/>
      <c r="J12" s="254"/>
      <c r="K12" s="250"/>
      <c r="L12" s="71"/>
      <c r="M12" s="66"/>
      <c r="N12" s="66"/>
      <c r="O12" s="2">
        <v>3</v>
      </c>
      <c r="P12" s="74" t="s">
        <v>110</v>
      </c>
      <c r="Q12" s="74" t="s">
        <v>229</v>
      </c>
      <c r="R12" s="74" t="s">
        <v>230</v>
      </c>
      <c r="S12" s="74" t="s">
        <v>311</v>
      </c>
      <c r="T12" s="74"/>
      <c r="U12" s="75"/>
      <c r="V12">
        <v>5</v>
      </c>
    </row>
    <row r="13" spans="1:22" x14ac:dyDescent="0.3">
      <c r="A13" s="19"/>
      <c r="B13" s="19"/>
      <c r="C13" s="71"/>
      <c r="D13" s="250"/>
      <c r="E13" s="251"/>
      <c r="F13" s="12"/>
      <c r="G13" s="16"/>
      <c r="H13" s="16"/>
      <c r="I13" s="16"/>
      <c r="J13" s="254"/>
      <c r="K13" s="250"/>
      <c r="L13" s="71"/>
      <c r="M13" s="19"/>
      <c r="N13" s="19"/>
      <c r="O13" s="51"/>
      <c r="P13" s="20"/>
      <c r="Q13" s="20"/>
    </row>
    <row r="14" spans="1:22" x14ac:dyDescent="0.3">
      <c r="A14" s="234">
        <v>2</v>
      </c>
      <c r="B14" s="292" t="str">
        <f>VLOOKUP(A14,$O$7:$Q$12,2,FALSE)</f>
        <v>수원시</v>
      </c>
      <c r="C14" s="292" t="str">
        <f>VLOOKUP(A14,$O$7:$Q$12,3,FALSE)</f>
        <v>엄의수</v>
      </c>
      <c r="D14" s="19"/>
      <c r="E14" s="13"/>
      <c r="F14" s="19"/>
      <c r="G14" s="19"/>
      <c r="H14" s="19"/>
      <c r="I14" s="19"/>
      <c r="J14" s="14"/>
      <c r="K14" s="19"/>
      <c r="L14" s="234" t="str">
        <f>VLOOKUP(N14,$O$7:$Q$12,3,FALSE)</f>
        <v>정성준</v>
      </c>
      <c r="M14" s="234" t="str">
        <f>VLOOKUP(N14,$O$7:$Q$12,2,FALSE)</f>
        <v>안산시</v>
      </c>
      <c r="N14" s="234">
        <v>4</v>
      </c>
      <c r="O14" s="51"/>
      <c r="P14" s="20"/>
      <c r="Q14" s="20"/>
    </row>
    <row r="15" spans="1:22" x14ac:dyDescent="0.3">
      <c r="A15" s="235"/>
      <c r="B15" s="282"/>
      <c r="C15" s="282"/>
      <c r="D15" s="11"/>
      <c r="E15" s="13"/>
      <c r="F15" s="19"/>
      <c r="G15" s="19"/>
      <c r="H15" s="19"/>
      <c r="I15" s="19"/>
      <c r="J15" s="14"/>
      <c r="K15" s="12"/>
      <c r="L15" s="235"/>
      <c r="M15" s="235"/>
      <c r="N15" s="235"/>
      <c r="O15" s="51"/>
      <c r="P15" s="20"/>
      <c r="Q15" s="20"/>
    </row>
    <row r="16" spans="1:22" x14ac:dyDescent="0.3">
      <c r="A16" s="255"/>
      <c r="B16" s="252"/>
      <c r="C16" s="252"/>
      <c r="D16" s="60"/>
      <c r="E16" s="61"/>
      <c r="F16" s="19"/>
      <c r="G16" s="64"/>
      <c r="H16" s="19"/>
      <c r="I16" s="19"/>
      <c r="J16" s="10"/>
      <c r="K16" s="14"/>
      <c r="L16" s="261"/>
      <c r="M16" s="261"/>
      <c r="N16" s="261"/>
      <c r="O16" s="51"/>
      <c r="P16" s="20"/>
      <c r="Q16" s="20"/>
    </row>
    <row r="17" spans="1:17" ht="20.25" x14ac:dyDescent="0.3">
      <c r="A17" s="255"/>
      <c r="B17" s="253"/>
      <c r="C17" s="253"/>
      <c r="D17" s="13"/>
      <c r="E17" s="19"/>
      <c r="F17" s="19"/>
      <c r="G17" s="294" t="s">
        <v>49</v>
      </c>
      <c r="H17" s="295"/>
      <c r="I17" s="19"/>
      <c r="J17" s="19"/>
      <c r="K17" s="14"/>
      <c r="L17" s="262"/>
      <c r="M17" s="262"/>
      <c r="N17" s="262"/>
      <c r="O17" s="51"/>
      <c r="P17" s="20"/>
      <c r="Q17" s="20"/>
    </row>
    <row r="18" spans="1:17" x14ac:dyDescent="0.3">
      <c r="A18" s="212" t="s">
        <v>29</v>
      </c>
      <c r="B18" s="213"/>
      <c r="C18" s="214"/>
      <c r="D18" s="15"/>
      <c r="E18" s="19"/>
      <c r="F18" s="19"/>
      <c r="G18" s="252"/>
      <c r="H18" s="252"/>
      <c r="I18" s="19"/>
      <c r="J18" s="19"/>
      <c r="K18" s="14"/>
      <c r="L18" s="234" t="str">
        <f>VLOOKUP(N18,$O$7:$Q$12,3,FALSE)</f>
        <v>남상근</v>
      </c>
      <c r="M18" s="234" t="str">
        <f>VLOOKUP(N18,$O$7:$Q$12,2,FALSE)</f>
        <v>하남시</v>
      </c>
      <c r="N18" s="296">
        <v>3</v>
      </c>
      <c r="P18" s="51"/>
    </row>
    <row r="19" spans="1:17" x14ac:dyDescent="0.3">
      <c r="A19" s="215"/>
      <c r="B19" s="216"/>
      <c r="C19" s="217"/>
      <c r="D19" s="19"/>
      <c r="E19" s="19"/>
      <c r="F19" s="19"/>
      <c r="G19" s="66"/>
      <c r="H19" s="66"/>
      <c r="I19" s="19"/>
      <c r="J19" s="19"/>
      <c r="K19" s="16"/>
      <c r="L19" s="235"/>
      <c r="M19" s="235"/>
      <c r="N19" s="297"/>
      <c r="O19" s="51"/>
      <c r="P19" s="51"/>
      <c r="Q19" s="51"/>
    </row>
  </sheetData>
  <mergeCells count="32">
    <mergeCell ref="A16:C17"/>
    <mergeCell ref="L16:N17"/>
    <mergeCell ref="G17:H17"/>
    <mergeCell ref="A18:C19"/>
    <mergeCell ref="G18:H18"/>
    <mergeCell ref="L18:L19"/>
    <mergeCell ref="M18:M19"/>
    <mergeCell ref="N18:N19"/>
    <mergeCell ref="G12:H12"/>
    <mergeCell ref="L6:N7"/>
    <mergeCell ref="D12:E13"/>
    <mergeCell ref="J12:K13"/>
    <mergeCell ref="A14:A15"/>
    <mergeCell ref="B14:B15"/>
    <mergeCell ref="C14:C15"/>
    <mergeCell ref="L14:L15"/>
    <mergeCell ref="M14:M15"/>
    <mergeCell ref="N14:N15"/>
    <mergeCell ref="A10:A11"/>
    <mergeCell ref="B10:B11"/>
    <mergeCell ref="C10:C11"/>
    <mergeCell ref="L10:L11"/>
    <mergeCell ref="M10:M11"/>
    <mergeCell ref="N10:N11"/>
    <mergeCell ref="G11:H11"/>
    <mergeCell ref="A6:C7"/>
    <mergeCell ref="L8:N9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zoomScale="85" zoomScaleNormal="85" workbookViewId="0">
      <selection activeCell="P29" sqref="P29"/>
    </sheetView>
  </sheetViews>
  <sheetFormatPr defaultRowHeight="16.5" x14ac:dyDescent="0.3"/>
  <sheetData/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="70" zoomScaleNormal="70" workbookViewId="0">
      <selection activeCell="Z14" sqref="Z14"/>
    </sheetView>
  </sheetViews>
  <sheetFormatPr defaultRowHeight="16.5" x14ac:dyDescent="0.3"/>
  <sheetData>
    <row r="1" spans="1:25" ht="51.75" customHeight="1" thickBot="1" x14ac:dyDescent="0.35">
      <c r="A1" s="165" t="s">
        <v>55</v>
      </c>
      <c r="B1" s="166"/>
      <c r="C1" s="166"/>
      <c r="D1" s="166"/>
      <c r="E1" s="166"/>
      <c r="F1" s="166"/>
      <c r="G1" s="166"/>
      <c r="H1" s="166"/>
      <c r="I1" s="166"/>
      <c r="J1" s="166"/>
      <c r="K1" s="167"/>
    </row>
    <row r="3" spans="1:25" ht="20.25" x14ac:dyDescent="0.3">
      <c r="A3" s="23" t="s">
        <v>15</v>
      </c>
      <c r="B3" s="23" t="s">
        <v>16</v>
      </c>
      <c r="C3" s="23" t="s">
        <v>18</v>
      </c>
      <c r="D3" s="23" t="s">
        <v>17</v>
      </c>
      <c r="N3" s="147" t="s">
        <v>235</v>
      </c>
      <c r="O3" s="147"/>
      <c r="P3" s="147"/>
      <c r="U3" s="147" t="s">
        <v>240</v>
      </c>
      <c r="V3" s="147"/>
      <c r="W3" s="147"/>
    </row>
    <row r="4" spans="1:25" x14ac:dyDescent="0.3">
      <c r="A4" s="160" t="s">
        <v>90</v>
      </c>
      <c r="B4" s="162">
        <v>1</v>
      </c>
      <c r="C4" s="162" t="str">
        <f>VLOOKUP(B4,$F$9:$G$55,2,FALSE)</f>
        <v>안산</v>
      </c>
      <c r="D4" s="162"/>
      <c r="L4" s="51">
        <v>1</v>
      </c>
      <c r="M4" s="103" t="str">
        <f>G10</f>
        <v>안산</v>
      </c>
      <c r="N4" s="144" t="s">
        <v>234</v>
      </c>
      <c r="O4" s="148"/>
      <c r="P4" s="149"/>
      <c r="Q4" s="103" t="str">
        <f>G12</f>
        <v>시흥</v>
      </c>
      <c r="R4" s="51">
        <v>3</v>
      </c>
    </row>
    <row r="5" spans="1:25" x14ac:dyDescent="0.3">
      <c r="A5" s="161"/>
      <c r="B5" s="162"/>
      <c r="C5" s="162"/>
      <c r="D5" s="162"/>
      <c r="M5" s="146" t="s">
        <v>231</v>
      </c>
      <c r="N5" s="151"/>
      <c r="O5" s="152"/>
      <c r="P5" s="153"/>
      <c r="Q5" s="1" t="s">
        <v>232</v>
      </c>
      <c r="R5" s="51"/>
      <c r="U5" s="51">
        <v>21</v>
      </c>
      <c r="V5" s="27" t="str">
        <f>G30</f>
        <v>연천</v>
      </c>
    </row>
    <row r="6" spans="1:25" x14ac:dyDescent="0.3">
      <c r="A6" s="161"/>
      <c r="B6" s="163">
        <v>2</v>
      </c>
      <c r="C6" s="162" t="str">
        <f>VLOOKUP(B6,$F$9:$G$55,2,FALSE)</f>
        <v>과천</v>
      </c>
      <c r="D6" s="162"/>
      <c r="M6" s="150"/>
      <c r="N6" s="154"/>
      <c r="O6" s="155"/>
      <c r="P6" s="156"/>
      <c r="Q6" s="143"/>
      <c r="R6" s="51"/>
      <c r="U6" s="168"/>
      <c r="V6" s="168"/>
      <c r="W6" s="168"/>
    </row>
    <row r="7" spans="1:25" x14ac:dyDescent="0.3">
      <c r="A7" s="161"/>
      <c r="B7" s="164"/>
      <c r="C7" s="162"/>
      <c r="D7" s="162"/>
      <c r="M7" s="150"/>
      <c r="N7" s="154"/>
      <c r="O7" s="155"/>
      <c r="P7" s="156"/>
      <c r="Q7" s="143"/>
      <c r="R7" s="51"/>
      <c r="U7" s="168"/>
      <c r="V7" s="168"/>
      <c r="W7" s="168"/>
    </row>
    <row r="8" spans="1:25" x14ac:dyDescent="0.3">
      <c r="A8" s="161"/>
      <c r="B8" s="162">
        <v>3</v>
      </c>
      <c r="C8" s="162" t="str">
        <f>VLOOKUP(B8,$F$9:$G$55,2,FALSE)</f>
        <v>시흥</v>
      </c>
      <c r="D8" s="162"/>
      <c r="M8" s="150"/>
      <c r="N8" s="154"/>
      <c r="O8" s="155"/>
      <c r="P8" s="156"/>
      <c r="Q8" s="143"/>
      <c r="R8" s="51"/>
      <c r="U8" s="168"/>
      <c r="V8" s="168"/>
      <c r="W8" s="168"/>
    </row>
    <row r="9" spans="1:25" ht="17.25" x14ac:dyDescent="0.3">
      <c r="A9" s="161"/>
      <c r="B9" s="162"/>
      <c r="C9" s="162"/>
      <c r="D9" s="162"/>
      <c r="F9" s="24" t="s">
        <v>16</v>
      </c>
      <c r="G9" s="24" t="s">
        <v>18</v>
      </c>
      <c r="I9" t="s">
        <v>86</v>
      </c>
      <c r="M9" s="150"/>
      <c r="N9" s="154"/>
      <c r="O9" s="155"/>
      <c r="P9" s="156"/>
      <c r="Q9" s="143"/>
      <c r="R9" s="51"/>
      <c r="U9" s="168"/>
      <c r="V9" s="168"/>
      <c r="W9" s="168"/>
    </row>
    <row r="10" spans="1:25" ht="17.25" x14ac:dyDescent="0.3">
      <c r="A10" s="161"/>
      <c r="B10" s="162">
        <v>4</v>
      </c>
      <c r="C10" s="162" t="str">
        <f>VLOOKUP(B10,$F$9:$G$55,2,FALSE)</f>
        <v>의왕</v>
      </c>
      <c r="D10" s="162"/>
      <c r="F10" s="25">
        <v>1</v>
      </c>
      <c r="G10" s="26" t="s">
        <v>267</v>
      </c>
      <c r="H10">
        <v>1</v>
      </c>
      <c r="I10" t="s">
        <v>87</v>
      </c>
      <c r="M10" s="150"/>
      <c r="N10" s="154"/>
      <c r="O10" s="155"/>
      <c r="P10" s="156"/>
      <c r="Q10" s="143"/>
      <c r="R10" s="51"/>
      <c r="U10" s="168"/>
      <c r="V10" s="168"/>
      <c r="W10" s="168"/>
    </row>
    <row r="11" spans="1:25" ht="17.25" x14ac:dyDescent="0.3">
      <c r="A11" s="161"/>
      <c r="B11" s="162"/>
      <c r="C11" s="162"/>
      <c r="D11" s="162"/>
      <c r="F11" s="25">
        <v>2</v>
      </c>
      <c r="G11" s="26" t="s">
        <v>244</v>
      </c>
      <c r="H11">
        <v>2</v>
      </c>
      <c r="I11" t="s">
        <v>22</v>
      </c>
      <c r="M11" s="150"/>
      <c r="N11" s="154"/>
      <c r="O11" s="155"/>
      <c r="P11" s="156"/>
      <c r="Q11" s="143"/>
      <c r="R11" s="51"/>
      <c r="S11" s="51">
        <v>22</v>
      </c>
      <c r="T11" s="27" t="str">
        <f>G31</f>
        <v>양평</v>
      </c>
      <c r="U11" s="40"/>
      <c r="W11" s="39"/>
      <c r="X11" s="27" t="str">
        <f>G32</f>
        <v>수원</v>
      </c>
      <c r="Y11" s="51">
        <v>23</v>
      </c>
    </row>
    <row r="12" spans="1:25" ht="17.25" x14ac:dyDescent="0.3">
      <c r="A12" s="160" t="s">
        <v>91</v>
      </c>
      <c r="B12" s="162">
        <v>5</v>
      </c>
      <c r="C12" s="162" t="str">
        <f>VLOOKUP(B12,$F$9:$G$55,2,FALSE)</f>
        <v>동두천</v>
      </c>
      <c r="D12" s="162"/>
      <c r="F12" s="25">
        <v>3</v>
      </c>
      <c r="G12" s="26" t="s">
        <v>265</v>
      </c>
      <c r="H12">
        <v>3</v>
      </c>
      <c r="I12" t="s">
        <v>88</v>
      </c>
      <c r="M12" s="149"/>
      <c r="N12" s="157"/>
      <c r="O12" s="158"/>
      <c r="P12" s="159"/>
      <c r="Q12" s="144"/>
      <c r="R12" s="51"/>
    </row>
    <row r="13" spans="1:25" ht="17.25" x14ac:dyDescent="0.3">
      <c r="A13" s="161"/>
      <c r="B13" s="162"/>
      <c r="C13" s="162"/>
      <c r="D13" s="162"/>
      <c r="F13" s="25">
        <v>4</v>
      </c>
      <c r="G13" s="26" t="s">
        <v>282</v>
      </c>
      <c r="H13">
        <v>4</v>
      </c>
      <c r="I13" t="s">
        <v>85</v>
      </c>
      <c r="L13" s="51">
        <v>2</v>
      </c>
      <c r="M13" s="103" t="str">
        <f>G11</f>
        <v>과천</v>
      </c>
      <c r="N13" s="1" t="s">
        <v>233</v>
      </c>
      <c r="O13" s="145"/>
      <c r="P13" s="146"/>
      <c r="Q13" s="103" t="str">
        <f>G13</f>
        <v>의왕</v>
      </c>
      <c r="R13" s="51">
        <v>4</v>
      </c>
    </row>
    <row r="14" spans="1:25" ht="19.5" x14ac:dyDescent="0.3">
      <c r="A14" s="161"/>
      <c r="B14" s="163">
        <v>6</v>
      </c>
      <c r="C14" s="162" t="str">
        <f>VLOOKUP(B14,$F$9:$G$55,2,FALSE)</f>
        <v>안성</v>
      </c>
      <c r="D14" s="162"/>
      <c r="F14" s="25">
        <v>5</v>
      </c>
      <c r="G14" s="26" t="s">
        <v>250</v>
      </c>
      <c r="H14">
        <v>5</v>
      </c>
      <c r="I14" t="s">
        <v>296</v>
      </c>
      <c r="R14" s="51"/>
      <c r="U14" s="147" t="s">
        <v>241</v>
      </c>
      <c r="V14" s="147"/>
      <c r="W14" s="147"/>
    </row>
    <row r="15" spans="1:25" ht="19.5" x14ac:dyDescent="0.3">
      <c r="A15" s="161"/>
      <c r="B15" s="164"/>
      <c r="C15" s="162"/>
      <c r="D15" s="162"/>
      <c r="F15" s="25">
        <v>6</v>
      </c>
      <c r="G15" s="26" t="s">
        <v>269</v>
      </c>
      <c r="H15">
        <v>6</v>
      </c>
      <c r="I15" t="s">
        <v>297</v>
      </c>
      <c r="N15" s="147" t="s">
        <v>236</v>
      </c>
      <c r="O15" s="147"/>
      <c r="P15" s="147"/>
      <c r="R15" s="51"/>
    </row>
    <row r="16" spans="1:25" ht="17.25" x14ac:dyDescent="0.3">
      <c r="A16" s="161"/>
      <c r="B16" s="162">
        <v>7</v>
      </c>
      <c r="C16" s="162" t="str">
        <f>VLOOKUP(B16,$F$9:$G$55,2,FALSE)</f>
        <v>부천</v>
      </c>
      <c r="D16" s="162"/>
      <c r="F16" s="25">
        <v>7</v>
      </c>
      <c r="G16" s="26" t="s">
        <v>251</v>
      </c>
      <c r="H16">
        <v>7</v>
      </c>
      <c r="I16" t="s">
        <v>78</v>
      </c>
      <c r="L16" s="51">
        <v>5</v>
      </c>
      <c r="M16" s="103" t="str">
        <f>G14</f>
        <v>동두천</v>
      </c>
      <c r="N16" s="144" t="s">
        <v>234</v>
      </c>
      <c r="O16" s="148"/>
      <c r="P16" s="149"/>
      <c r="Q16" s="103" t="str">
        <f>G16</f>
        <v>부천</v>
      </c>
      <c r="R16" s="51">
        <v>7</v>
      </c>
      <c r="U16" s="51">
        <v>24</v>
      </c>
      <c r="V16" s="27" t="str">
        <f>G33</f>
        <v>포천</v>
      </c>
    </row>
    <row r="17" spans="1:25" ht="17.25" x14ac:dyDescent="0.3">
      <c r="A17" s="161"/>
      <c r="B17" s="162"/>
      <c r="C17" s="162"/>
      <c r="D17" s="162"/>
      <c r="F17" s="25">
        <v>8</v>
      </c>
      <c r="G17" s="26" t="s">
        <v>248</v>
      </c>
      <c r="H17">
        <v>8</v>
      </c>
      <c r="I17" t="s">
        <v>75</v>
      </c>
      <c r="M17" s="146" t="s">
        <v>231</v>
      </c>
      <c r="N17" s="151"/>
      <c r="O17" s="152"/>
      <c r="P17" s="153"/>
      <c r="Q17" s="1" t="s">
        <v>232</v>
      </c>
      <c r="R17" s="51"/>
      <c r="U17" s="168"/>
      <c r="V17" s="168"/>
      <c r="W17" s="168"/>
    </row>
    <row r="18" spans="1:25" ht="17.25" x14ac:dyDescent="0.3">
      <c r="A18" s="161"/>
      <c r="B18" s="162">
        <v>8</v>
      </c>
      <c r="C18" s="162" t="str">
        <f>VLOOKUP(B18,$F$9:$G$55,2,FALSE)</f>
        <v>김포</v>
      </c>
      <c r="D18" s="162"/>
      <c r="F18" s="25">
        <v>9</v>
      </c>
      <c r="G18" s="26" t="s">
        <v>247</v>
      </c>
      <c r="H18">
        <v>9</v>
      </c>
      <c r="I18" t="s">
        <v>19</v>
      </c>
      <c r="M18" s="150"/>
      <c r="N18" s="154"/>
      <c r="O18" s="155"/>
      <c r="P18" s="156"/>
      <c r="Q18" s="143"/>
      <c r="R18" s="51"/>
      <c r="U18" s="168"/>
      <c r="V18" s="168"/>
      <c r="W18" s="168"/>
    </row>
    <row r="19" spans="1:25" ht="17.25" x14ac:dyDescent="0.3">
      <c r="A19" s="161"/>
      <c r="B19" s="162"/>
      <c r="C19" s="162"/>
      <c r="D19" s="162"/>
      <c r="F19" s="25">
        <v>10</v>
      </c>
      <c r="G19" s="26" t="s">
        <v>246</v>
      </c>
      <c r="H19">
        <v>10</v>
      </c>
      <c r="I19" t="s">
        <v>298</v>
      </c>
      <c r="M19" s="150"/>
      <c r="N19" s="154"/>
      <c r="O19" s="155"/>
      <c r="P19" s="156"/>
      <c r="Q19" s="143"/>
      <c r="R19" s="51"/>
      <c r="U19" s="168"/>
      <c r="V19" s="168"/>
      <c r="W19" s="168"/>
    </row>
    <row r="20" spans="1:25" ht="17.25" x14ac:dyDescent="0.3">
      <c r="A20" s="160" t="s">
        <v>92</v>
      </c>
      <c r="B20" s="162">
        <v>9</v>
      </c>
      <c r="C20" s="162" t="str">
        <f>VLOOKUP(B20,$F$9:$G$55,2,FALSE)</f>
        <v>군포</v>
      </c>
      <c r="D20" s="162"/>
      <c r="F20" s="25">
        <v>11</v>
      </c>
      <c r="G20" s="26" t="s">
        <v>294</v>
      </c>
      <c r="H20">
        <v>11</v>
      </c>
      <c r="I20" t="s">
        <v>299</v>
      </c>
      <c r="M20" s="150"/>
      <c r="N20" s="154"/>
      <c r="O20" s="155"/>
      <c r="P20" s="156"/>
      <c r="Q20" s="143"/>
      <c r="R20" s="51"/>
      <c r="U20" s="168"/>
      <c r="V20" s="168"/>
      <c r="W20" s="168"/>
    </row>
    <row r="21" spans="1:25" ht="17.25" x14ac:dyDescent="0.3">
      <c r="A21" s="161"/>
      <c r="B21" s="162"/>
      <c r="C21" s="162"/>
      <c r="D21" s="162"/>
      <c r="F21" s="25">
        <v>12</v>
      </c>
      <c r="G21" s="26" t="s">
        <v>280</v>
      </c>
      <c r="H21">
        <v>12</v>
      </c>
      <c r="I21" t="s">
        <v>65</v>
      </c>
      <c r="M21" s="150"/>
      <c r="N21" s="154"/>
      <c r="O21" s="155"/>
      <c r="P21" s="156"/>
      <c r="Q21" s="143"/>
      <c r="R21" s="51"/>
      <c r="U21" s="168"/>
      <c r="V21" s="168"/>
      <c r="W21" s="168"/>
    </row>
    <row r="22" spans="1:25" ht="17.25" x14ac:dyDescent="0.3">
      <c r="A22" s="161"/>
      <c r="B22" s="163">
        <v>10</v>
      </c>
      <c r="C22" s="162" t="str">
        <f>VLOOKUP(B22,$F$9:$G$55,2,FALSE)</f>
        <v>구리</v>
      </c>
      <c r="D22" s="162"/>
      <c r="F22" s="25">
        <v>13</v>
      </c>
      <c r="G22" s="26" t="s">
        <v>256</v>
      </c>
      <c r="H22">
        <v>13</v>
      </c>
      <c r="I22" t="s">
        <v>64</v>
      </c>
      <c r="M22" s="150"/>
      <c r="N22" s="154"/>
      <c r="O22" s="155"/>
      <c r="P22" s="156"/>
      <c r="Q22" s="143"/>
      <c r="R22" s="51"/>
      <c r="S22" s="51">
        <v>25</v>
      </c>
      <c r="T22" s="27" t="str">
        <f>G34</f>
        <v>남양주</v>
      </c>
      <c r="U22" s="40"/>
      <c r="W22" s="39"/>
      <c r="X22" s="27" t="str">
        <f>G35</f>
        <v>성남</v>
      </c>
      <c r="Y22" s="51">
        <v>26</v>
      </c>
    </row>
    <row r="23" spans="1:25" ht="17.25" x14ac:dyDescent="0.3">
      <c r="A23" s="161"/>
      <c r="B23" s="164"/>
      <c r="C23" s="162"/>
      <c r="D23" s="162"/>
      <c r="F23" s="25">
        <v>14</v>
      </c>
      <c r="G23" s="26" t="s">
        <v>243</v>
      </c>
      <c r="H23">
        <v>14</v>
      </c>
      <c r="I23" t="s">
        <v>77</v>
      </c>
      <c r="M23" s="150"/>
      <c r="N23" s="154"/>
      <c r="O23" s="155"/>
      <c r="P23" s="156"/>
      <c r="Q23" s="143"/>
      <c r="R23" s="51"/>
    </row>
    <row r="24" spans="1:25" ht="17.25" x14ac:dyDescent="0.3">
      <c r="A24" s="161"/>
      <c r="B24" s="162">
        <v>11</v>
      </c>
      <c r="C24" s="162" t="str">
        <f>VLOOKUP(B24,$F$9:$G$55,2,FALSE)</f>
        <v>화성</v>
      </c>
      <c r="D24" s="162"/>
      <c r="F24" s="25">
        <v>15</v>
      </c>
      <c r="G24" s="26" t="s">
        <v>284</v>
      </c>
      <c r="H24">
        <v>15</v>
      </c>
      <c r="I24" t="s">
        <v>79</v>
      </c>
      <c r="M24" s="149"/>
      <c r="N24" s="157"/>
      <c r="O24" s="158"/>
      <c r="P24" s="159"/>
      <c r="Q24" s="144"/>
      <c r="R24" s="51"/>
    </row>
    <row r="25" spans="1:25" ht="17.25" x14ac:dyDescent="0.3">
      <c r="A25" s="161"/>
      <c r="B25" s="162"/>
      <c r="C25" s="162"/>
      <c r="D25" s="162"/>
      <c r="F25" s="25">
        <v>16</v>
      </c>
      <c r="G25" s="26" t="s">
        <v>295</v>
      </c>
      <c r="H25">
        <v>16</v>
      </c>
      <c r="I25" t="s">
        <v>21</v>
      </c>
      <c r="L25" s="51">
        <v>6</v>
      </c>
      <c r="M25" s="103" t="str">
        <f>G15</f>
        <v>안성</v>
      </c>
      <c r="N25" s="1" t="s">
        <v>233</v>
      </c>
      <c r="O25" s="145"/>
      <c r="P25" s="146"/>
      <c r="Q25" s="103" t="str">
        <f>G17</f>
        <v>김포</v>
      </c>
      <c r="R25" s="51">
        <v>8</v>
      </c>
    </row>
    <row r="26" spans="1:25" ht="17.25" x14ac:dyDescent="0.3">
      <c r="A26" s="161"/>
      <c r="B26" s="162">
        <v>12</v>
      </c>
      <c r="C26" s="162" t="str">
        <f>VLOOKUP(B26,$F$9:$G$55,2,FALSE)</f>
        <v>용인</v>
      </c>
      <c r="D26" s="162"/>
      <c r="F26" s="25">
        <v>17</v>
      </c>
      <c r="G26" s="26" t="s">
        <v>278</v>
      </c>
      <c r="H26">
        <v>17</v>
      </c>
      <c r="I26" t="s">
        <v>20</v>
      </c>
      <c r="R26" s="51"/>
    </row>
    <row r="27" spans="1:25" ht="19.5" x14ac:dyDescent="0.3">
      <c r="A27" s="161"/>
      <c r="B27" s="162"/>
      <c r="C27" s="162"/>
      <c r="D27" s="162"/>
      <c r="F27" s="25">
        <v>18</v>
      </c>
      <c r="G27" s="26" t="s">
        <v>245</v>
      </c>
      <c r="H27">
        <v>18</v>
      </c>
      <c r="I27" t="s">
        <v>71</v>
      </c>
      <c r="N27" s="147" t="s">
        <v>237</v>
      </c>
      <c r="O27" s="147"/>
      <c r="P27" s="147"/>
      <c r="R27" s="51"/>
      <c r="U27" s="147" t="s">
        <v>242</v>
      </c>
      <c r="V27" s="147"/>
      <c r="W27" s="147"/>
    </row>
    <row r="28" spans="1:25" ht="17.25" x14ac:dyDescent="0.3">
      <c r="A28" s="160" t="s">
        <v>93</v>
      </c>
      <c r="B28" s="162">
        <v>13</v>
      </c>
      <c r="C28" s="162" t="str">
        <f>VLOOKUP(B28,$F$9:$G$55,2,FALSE)</f>
        <v>광주</v>
      </c>
      <c r="D28" s="162"/>
      <c r="F28" s="25">
        <v>19</v>
      </c>
      <c r="G28" s="26" t="s">
        <v>274</v>
      </c>
      <c r="H28">
        <v>19</v>
      </c>
      <c r="I28" t="s">
        <v>63</v>
      </c>
      <c r="L28" s="51">
        <v>9</v>
      </c>
      <c r="M28" s="103" t="str">
        <f>G18</f>
        <v>군포</v>
      </c>
      <c r="N28" s="144" t="s">
        <v>234</v>
      </c>
      <c r="O28" s="148"/>
      <c r="P28" s="149"/>
      <c r="Q28" s="103" t="str">
        <f>G20</f>
        <v>화성</v>
      </c>
      <c r="R28" s="51">
        <v>11</v>
      </c>
      <c r="S28" s="51"/>
      <c r="T28" s="103"/>
      <c r="U28" s="144" t="s">
        <v>234</v>
      </c>
      <c r="V28" s="148"/>
      <c r="W28" s="149"/>
      <c r="X28" s="103"/>
    </row>
    <row r="29" spans="1:25" ht="17.25" x14ac:dyDescent="0.3">
      <c r="A29" s="161"/>
      <c r="B29" s="162"/>
      <c r="C29" s="162"/>
      <c r="D29" s="162"/>
      <c r="F29" s="25">
        <v>20</v>
      </c>
      <c r="G29" s="26" t="s">
        <v>286</v>
      </c>
      <c r="H29">
        <v>20</v>
      </c>
      <c r="I29" t="s">
        <v>73</v>
      </c>
      <c r="M29" s="146" t="s">
        <v>231</v>
      </c>
      <c r="N29" s="151"/>
      <c r="O29" s="152"/>
      <c r="P29" s="153"/>
      <c r="Q29" s="1" t="s">
        <v>232</v>
      </c>
      <c r="R29" s="51"/>
      <c r="T29" s="146" t="s">
        <v>231</v>
      </c>
      <c r="U29" s="151"/>
      <c r="V29" s="152"/>
      <c r="W29" s="153"/>
      <c r="X29" s="1" t="s">
        <v>232</v>
      </c>
    </row>
    <row r="30" spans="1:25" ht="17.25" x14ac:dyDescent="0.3">
      <c r="A30" s="161"/>
      <c r="B30" s="163">
        <v>14</v>
      </c>
      <c r="C30" s="162" t="str">
        <f>VLOOKUP(B30,$F$9:$G$55,2,FALSE)</f>
        <v>가평</v>
      </c>
      <c r="D30" s="162"/>
      <c r="F30" s="25">
        <v>21</v>
      </c>
      <c r="G30" s="26" t="s">
        <v>276</v>
      </c>
      <c r="H30">
        <v>21</v>
      </c>
      <c r="I30" t="s">
        <v>67</v>
      </c>
      <c r="M30" s="150"/>
      <c r="N30" s="154"/>
      <c r="O30" s="155"/>
      <c r="P30" s="156"/>
      <c r="Q30" s="143"/>
      <c r="R30" s="51"/>
      <c r="T30" s="150"/>
      <c r="U30" s="154"/>
      <c r="V30" s="155"/>
      <c r="W30" s="156"/>
      <c r="X30" s="143"/>
    </row>
    <row r="31" spans="1:25" ht="17.25" x14ac:dyDescent="0.3">
      <c r="A31" s="161"/>
      <c r="B31" s="164"/>
      <c r="C31" s="162"/>
      <c r="D31" s="162"/>
      <c r="F31" s="25">
        <v>22</v>
      </c>
      <c r="G31" s="26" t="s">
        <v>272</v>
      </c>
      <c r="H31">
        <v>22</v>
      </c>
      <c r="I31" t="s">
        <v>300</v>
      </c>
      <c r="M31" s="150"/>
      <c r="N31" s="154"/>
      <c r="O31" s="155"/>
      <c r="P31" s="156"/>
      <c r="Q31" s="143"/>
      <c r="R31" s="51"/>
      <c r="T31" s="150"/>
      <c r="U31" s="154"/>
      <c r="V31" s="155"/>
      <c r="W31" s="156"/>
      <c r="X31" s="143"/>
    </row>
    <row r="32" spans="1:25" ht="17.25" x14ac:dyDescent="0.3">
      <c r="A32" s="161"/>
      <c r="B32" s="162">
        <v>15</v>
      </c>
      <c r="C32" s="162" t="str">
        <f>VLOOKUP(B32,$F$9:$G$55,2,FALSE)</f>
        <v>의정부</v>
      </c>
      <c r="D32" s="162"/>
      <c r="F32" s="25">
        <v>23</v>
      </c>
      <c r="G32" s="26" t="s">
        <v>263</v>
      </c>
      <c r="H32">
        <v>23</v>
      </c>
      <c r="I32" t="s">
        <v>89</v>
      </c>
      <c r="M32" s="150"/>
      <c r="N32" s="154"/>
      <c r="O32" s="155"/>
      <c r="P32" s="156"/>
      <c r="Q32" s="143"/>
      <c r="R32" s="51"/>
      <c r="T32" s="150"/>
      <c r="U32" s="154"/>
      <c r="V32" s="155"/>
      <c r="W32" s="156"/>
      <c r="X32" s="143"/>
    </row>
    <row r="33" spans="1:24" ht="17.25" x14ac:dyDescent="0.3">
      <c r="A33" s="161"/>
      <c r="B33" s="162"/>
      <c r="C33" s="162"/>
      <c r="D33" s="162"/>
      <c r="F33" s="25">
        <v>24</v>
      </c>
      <c r="G33" s="26" t="s">
        <v>290</v>
      </c>
      <c r="H33">
        <v>24</v>
      </c>
      <c r="I33" t="s">
        <v>60</v>
      </c>
      <c r="M33" s="150"/>
      <c r="N33" s="154"/>
      <c r="O33" s="155"/>
      <c r="P33" s="156"/>
      <c r="Q33" s="143"/>
      <c r="R33" s="51"/>
      <c r="T33" s="150"/>
      <c r="U33" s="154"/>
      <c r="V33" s="155"/>
      <c r="W33" s="156"/>
      <c r="X33" s="143"/>
    </row>
    <row r="34" spans="1:24" ht="17.25" x14ac:dyDescent="0.3">
      <c r="A34" s="161"/>
      <c r="B34" s="162">
        <v>16</v>
      </c>
      <c r="C34" s="162" t="str">
        <f>VLOOKUP(B34,$F$9:$G$55,2,FALSE)</f>
        <v>하남</v>
      </c>
      <c r="D34" s="162"/>
      <c r="F34" s="25">
        <v>25</v>
      </c>
      <c r="G34" s="26" t="s">
        <v>249</v>
      </c>
      <c r="H34">
        <v>25</v>
      </c>
      <c r="I34" t="s">
        <v>301</v>
      </c>
      <c r="M34" s="150"/>
      <c r="N34" s="154"/>
      <c r="O34" s="155"/>
      <c r="P34" s="156"/>
      <c r="Q34" s="143"/>
      <c r="R34" s="51"/>
      <c r="T34" s="150"/>
      <c r="U34" s="154"/>
      <c r="V34" s="155"/>
      <c r="W34" s="156"/>
      <c r="X34" s="143"/>
    </row>
    <row r="35" spans="1:24" ht="17.25" x14ac:dyDescent="0.3">
      <c r="A35" s="161"/>
      <c r="B35" s="162"/>
      <c r="C35" s="162"/>
      <c r="D35" s="162"/>
      <c r="F35" s="25">
        <v>26</v>
      </c>
      <c r="G35" s="26" t="s">
        <v>252</v>
      </c>
      <c r="H35">
        <v>26</v>
      </c>
      <c r="I35" t="s">
        <v>81</v>
      </c>
      <c r="M35" s="150"/>
      <c r="N35" s="154"/>
      <c r="O35" s="155"/>
      <c r="P35" s="156"/>
      <c r="Q35" s="143"/>
      <c r="R35" s="51"/>
      <c r="T35" s="150"/>
      <c r="U35" s="154"/>
      <c r="V35" s="155"/>
      <c r="W35" s="156"/>
      <c r="X35" s="143"/>
    </row>
    <row r="36" spans="1:24" ht="17.25" x14ac:dyDescent="0.3">
      <c r="A36" s="160" t="s">
        <v>94</v>
      </c>
      <c r="B36" s="162">
        <v>17</v>
      </c>
      <c r="C36" s="162" t="str">
        <f>VLOOKUP(B36,$F$9:$G$55,2,FALSE)</f>
        <v>오산</v>
      </c>
      <c r="D36" s="162"/>
      <c r="F36" s="25"/>
      <c r="G36" s="27"/>
      <c r="M36" s="149"/>
      <c r="N36" s="157"/>
      <c r="O36" s="158"/>
      <c r="P36" s="159"/>
      <c r="Q36" s="144"/>
      <c r="R36" s="51"/>
      <c r="T36" s="149"/>
      <c r="U36" s="157"/>
      <c r="V36" s="158"/>
      <c r="W36" s="159"/>
      <c r="X36" s="144"/>
    </row>
    <row r="37" spans="1:24" ht="17.25" x14ac:dyDescent="0.3">
      <c r="A37" s="161"/>
      <c r="B37" s="162"/>
      <c r="C37" s="162"/>
      <c r="D37" s="162"/>
      <c r="F37" s="25"/>
      <c r="G37" s="27"/>
      <c r="L37" s="51">
        <v>10</v>
      </c>
      <c r="M37" s="103" t="str">
        <f>G19</f>
        <v>구리</v>
      </c>
      <c r="N37" s="1" t="s">
        <v>233</v>
      </c>
      <c r="O37" s="145"/>
      <c r="P37" s="146"/>
      <c r="Q37" s="103" t="str">
        <f>G21</f>
        <v>용인</v>
      </c>
      <c r="R37" s="51">
        <v>12</v>
      </c>
      <c r="S37" s="51"/>
      <c r="T37" s="103"/>
      <c r="U37" s="1" t="s">
        <v>233</v>
      </c>
      <c r="V37" s="145"/>
      <c r="W37" s="146"/>
      <c r="X37" s="103"/>
    </row>
    <row r="38" spans="1:24" ht="17.25" x14ac:dyDescent="0.3">
      <c r="A38" s="161"/>
      <c r="B38" s="163">
        <v>18</v>
      </c>
      <c r="C38" s="162" t="str">
        <f>VLOOKUP(B38,$F$9:$G$55,2,FALSE)</f>
        <v>광명</v>
      </c>
      <c r="D38" s="162"/>
      <c r="F38" s="25"/>
      <c r="G38" s="27"/>
      <c r="R38" s="51"/>
    </row>
    <row r="39" spans="1:24" ht="19.5" x14ac:dyDescent="0.3">
      <c r="A39" s="161"/>
      <c r="B39" s="164"/>
      <c r="C39" s="162"/>
      <c r="D39" s="162"/>
      <c r="F39" s="25"/>
      <c r="G39" s="27"/>
      <c r="N39" s="147" t="s">
        <v>238</v>
      </c>
      <c r="O39" s="147"/>
      <c r="P39" s="147"/>
      <c r="R39" s="51"/>
    </row>
    <row r="40" spans="1:24" ht="17.25" x14ac:dyDescent="0.3">
      <c r="A40" s="161"/>
      <c r="B40" s="162">
        <v>19</v>
      </c>
      <c r="C40" s="162" t="str">
        <f>VLOOKUP(B40,$F$9:$G$55,2,FALSE)</f>
        <v>여주</v>
      </c>
      <c r="D40" s="162"/>
      <c r="F40" s="25"/>
      <c r="G40" s="27"/>
      <c r="L40" s="51">
        <v>13</v>
      </c>
      <c r="M40" s="103" t="str">
        <f>G22</f>
        <v>광주</v>
      </c>
      <c r="N40" s="144" t="s">
        <v>234</v>
      </c>
      <c r="O40" s="148"/>
      <c r="P40" s="149"/>
      <c r="Q40" s="103" t="str">
        <f>G24</f>
        <v>의정부</v>
      </c>
      <c r="R40" s="51">
        <v>15</v>
      </c>
    </row>
    <row r="41" spans="1:24" ht="17.25" x14ac:dyDescent="0.3">
      <c r="A41" s="161"/>
      <c r="B41" s="162"/>
      <c r="C41" s="162"/>
      <c r="D41" s="162"/>
      <c r="F41" s="25"/>
      <c r="G41" s="27"/>
      <c r="M41" s="146" t="s">
        <v>231</v>
      </c>
      <c r="N41" s="151"/>
      <c r="O41" s="152"/>
      <c r="P41" s="153"/>
      <c r="Q41" s="1" t="s">
        <v>232</v>
      </c>
      <c r="R41" s="51"/>
    </row>
    <row r="42" spans="1:24" ht="17.25" x14ac:dyDescent="0.3">
      <c r="A42" s="161"/>
      <c r="B42" s="162">
        <v>20</v>
      </c>
      <c r="C42" s="162" t="str">
        <f>VLOOKUP(B42,$F$9:$G$55,2,FALSE)</f>
        <v>이천</v>
      </c>
      <c r="D42" s="162"/>
      <c r="F42" s="25"/>
      <c r="G42" s="27"/>
      <c r="M42" s="150"/>
      <c r="N42" s="154"/>
      <c r="O42" s="155"/>
      <c r="P42" s="156"/>
      <c r="Q42" s="143"/>
      <c r="R42" s="51"/>
    </row>
    <row r="43" spans="1:24" ht="17.25" x14ac:dyDescent="0.3">
      <c r="A43" s="161"/>
      <c r="B43" s="162"/>
      <c r="C43" s="162"/>
      <c r="D43" s="162"/>
      <c r="F43" s="25"/>
      <c r="G43" s="27"/>
      <c r="M43" s="150"/>
      <c r="N43" s="154"/>
      <c r="O43" s="155"/>
      <c r="P43" s="156"/>
      <c r="Q43" s="143"/>
      <c r="R43" s="51"/>
    </row>
    <row r="44" spans="1:24" ht="17.25" x14ac:dyDescent="0.3">
      <c r="A44" s="160" t="s">
        <v>95</v>
      </c>
      <c r="B44" s="162">
        <v>21</v>
      </c>
      <c r="C44" s="162" t="str">
        <f>VLOOKUP(B44,$F$9:$G$55,2,FALSE)</f>
        <v>연천</v>
      </c>
      <c r="D44" s="162"/>
      <c r="F44" s="25"/>
      <c r="G44" s="27"/>
      <c r="M44" s="150"/>
      <c r="N44" s="154"/>
      <c r="O44" s="155"/>
      <c r="P44" s="156"/>
      <c r="Q44" s="143"/>
      <c r="R44" s="51"/>
    </row>
    <row r="45" spans="1:24" ht="17.25" x14ac:dyDescent="0.3">
      <c r="A45" s="161"/>
      <c r="B45" s="162"/>
      <c r="C45" s="162"/>
      <c r="D45" s="162"/>
      <c r="F45" s="25"/>
      <c r="G45" s="27"/>
      <c r="M45" s="150"/>
      <c r="N45" s="154"/>
      <c r="O45" s="155"/>
      <c r="P45" s="156"/>
      <c r="Q45" s="143"/>
      <c r="R45" s="51"/>
    </row>
    <row r="46" spans="1:24" ht="17.25" x14ac:dyDescent="0.3">
      <c r="A46" s="161"/>
      <c r="B46" s="163">
        <v>22</v>
      </c>
      <c r="C46" s="162" t="str">
        <f>VLOOKUP(B46,$F$9:$G$55,2,FALSE)</f>
        <v>양평</v>
      </c>
      <c r="D46" s="162"/>
      <c r="F46" s="25"/>
      <c r="G46" s="27"/>
      <c r="M46" s="150"/>
      <c r="N46" s="154"/>
      <c r="O46" s="155"/>
      <c r="P46" s="156"/>
      <c r="Q46" s="143"/>
      <c r="R46" s="51"/>
    </row>
    <row r="47" spans="1:24" ht="17.25" x14ac:dyDescent="0.3">
      <c r="A47" s="161"/>
      <c r="B47" s="164"/>
      <c r="C47" s="162"/>
      <c r="D47" s="162"/>
      <c r="F47" s="25"/>
      <c r="G47" s="27"/>
      <c r="M47" s="150"/>
      <c r="N47" s="154"/>
      <c r="O47" s="155"/>
      <c r="P47" s="156"/>
      <c r="Q47" s="143"/>
      <c r="R47" s="51"/>
    </row>
    <row r="48" spans="1:24" ht="17.25" x14ac:dyDescent="0.3">
      <c r="A48" s="161"/>
      <c r="B48" s="162">
        <v>23</v>
      </c>
      <c r="C48" s="162" t="str">
        <f>VLOOKUP(B48,$F$9:$G$55,2,FALSE)</f>
        <v>수원</v>
      </c>
      <c r="D48" s="162"/>
      <c r="F48" s="25"/>
      <c r="G48" s="27"/>
      <c r="M48" s="149"/>
      <c r="N48" s="157"/>
      <c r="O48" s="158"/>
      <c r="P48" s="159"/>
      <c r="Q48" s="144"/>
      <c r="R48" s="51"/>
    </row>
    <row r="49" spans="1:18" ht="17.25" x14ac:dyDescent="0.3">
      <c r="A49" s="161"/>
      <c r="B49" s="162"/>
      <c r="C49" s="162"/>
      <c r="D49" s="162"/>
      <c r="F49" s="25"/>
      <c r="G49" s="27"/>
      <c r="L49" s="51">
        <v>14</v>
      </c>
      <c r="M49" s="103" t="str">
        <f>G23</f>
        <v>가평</v>
      </c>
      <c r="N49" s="1" t="s">
        <v>233</v>
      </c>
      <c r="O49" s="145"/>
      <c r="P49" s="146"/>
      <c r="Q49" s="103" t="str">
        <f>G25</f>
        <v>하남</v>
      </c>
      <c r="R49" s="51">
        <v>16</v>
      </c>
    </row>
    <row r="50" spans="1:18" ht="17.25" x14ac:dyDescent="0.3">
      <c r="A50" s="160" t="s">
        <v>96</v>
      </c>
      <c r="B50" s="162">
        <v>24</v>
      </c>
      <c r="C50" s="162" t="str">
        <f>VLOOKUP(B50,$F$9:$G$55,2,FALSE)</f>
        <v>포천</v>
      </c>
      <c r="D50" s="162"/>
      <c r="F50" s="25"/>
      <c r="G50" s="27"/>
      <c r="R50" s="51"/>
    </row>
    <row r="51" spans="1:18" ht="19.5" x14ac:dyDescent="0.3">
      <c r="A51" s="161"/>
      <c r="B51" s="162"/>
      <c r="C51" s="162"/>
      <c r="D51" s="162"/>
      <c r="F51" s="25"/>
      <c r="G51" s="27"/>
      <c r="N51" s="147" t="s">
        <v>239</v>
      </c>
      <c r="O51" s="147"/>
      <c r="P51" s="147"/>
      <c r="R51" s="51"/>
    </row>
    <row r="52" spans="1:18" ht="17.25" x14ac:dyDescent="0.3">
      <c r="A52" s="161"/>
      <c r="B52" s="163">
        <v>25</v>
      </c>
      <c r="C52" s="162" t="str">
        <f>VLOOKUP(B52,$F$9:$G$55,2,FALSE)</f>
        <v>남양주</v>
      </c>
      <c r="D52" s="162"/>
      <c r="F52" s="25"/>
      <c r="G52" s="27"/>
      <c r="L52" s="51">
        <v>17</v>
      </c>
      <c r="M52" s="103" t="str">
        <f>G26</f>
        <v>오산</v>
      </c>
      <c r="N52" s="144" t="s">
        <v>234</v>
      </c>
      <c r="O52" s="148"/>
      <c r="P52" s="149"/>
      <c r="Q52" s="103" t="str">
        <f>G28</f>
        <v>여주</v>
      </c>
      <c r="R52" s="51">
        <v>19</v>
      </c>
    </row>
    <row r="53" spans="1:18" ht="17.25" x14ac:dyDescent="0.3">
      <c r="A53" s="161"/>
      <c r="B53" s="164"/>
      <c r="C53" s="162"/>
      <c r="D53" s="162"/>
      <c r="F53" s="25"/>
      <c r="G53" s="27"/>
      <c r="M53" s="146" t="s">
        <v>231</v>
      </c>
      <c r="N53" s="151"/>
      <c r="O53" s="152"/>
      <c r="P53" s="153"/>
      <c r="Q53" s="1" t="s">
        <v>232</v>
      </c>
      <c r="R53" s="51"/>
    </row>
    <row r="54" spans="1:18" ht="17.25" x14ac:dyDescent="0.3">
      <c r="A54" s="161"/>
      <c r="B54" s="162">
        <v>26</v>
      </c>
      <c r="C54" s="162" t="str">
        <f>VLOOKUP(B54,$F$9:$G$55,2,FALSE)</f>
        <v>성남</v>
      </c>
      <c r="D54" s="162"/>
      <c r="F54" s="25"/>
      <c r="G54" s="27"/>
      <c r="M54" s="150"/>
      <c r="N54" s="154"/>
      <c r="O54" s="155"/>
      <c r="P54" s="156"/>
      <c r="Q54" s="143"/>
      <c r="R54" s="51"/>
    </row>
    <row r="55" spans="1:18" ht="17.25" x14ac:dyDescent="0.3">
      <c r="A55" s="161"/>
      <c r="B55" s="162"/>
      <c r="C55" s="162"/>
      <c r="D55" s="162"/>
      <c r="F55" s="25"/>
      <c r="G55" s="27"/>
      <c r="M55" s="150"/>
      <c r="N55" s="154"/>
      <c r="O55" s="155"/>
      <c r="P55" s="156"/>
      <c r="Q55" s="143"/>
      <c r="R55" s="51"/>
    </row>
    <row r="56" spans="1:18" x14ac:dyDescent="0.3">
      <c r="M56" s="150"/>
      <c r="N56" s="154"/>
      <c r="O56" s="155"/>
      <c r="P56" s="156"/>
      <c r="Q56" s="143"/>
      <c r="R56" s="51"/>
    </row>
    <row r="57" spans="1:18" x14ac:dyDescent="0.3">
      <c r="M57" s="150"/>
      <c r="N57" s="154"/>
      <c r="O57" s="155"/>
      <c r="P57" s="156"/>
      <c r="Q57" s="143"/>
      <c r="R57" s="51"/>
    </row>
    <row r="58" spans="1:18" x14ac:dyDescent="0.3">
      <c r="M58" s="150"/>
      <c r="N58" s="154"/>
      <c r="O58" s="155"/>
      <c r="P58" s="156"/>
      <c r="Q58" s="143"/>
      <c r="R58" s="51"/>
    </row>
    <row r="59" spans="1:18" x14ac:dyDescent="0.3">
      <c r="M59" s="150"/>
      <c r="N59" s="154"/>
      <c r="O59" s="155"/>
      <c r="P59" s="156"/>
      <c r="Q59" s="143"/>
      <c r="R59" s="51"/>
    </row>
    <row r="60" spans="1:18" x14ac:dyDescent="0.3">
      <c r="M60" s="149"/>
      <c r="N60" s="157"/>
      <c r="O60" s="158"/>
      <c r="P60" s="159"/>
      <c r="Q60" s="144"/>
      <c r="R60" s="51"/>
    </row>
    <row r="61" spans="1:18" x14ac:dyDescent="0.3">
      <c r="L61" s="51">
        <v>18</v>
      </c>
      <c r="M61" s="103" t="str">
        <f>G27</f>
        <v>광명</v>
      </c>
      <c r="N61" s="1" t="s">
        <v>233</v>
      </c>
      <c r="O61" s="145"/>
      <c r="P61" s="146"/>
      <c r="Q61" s="103" t="str">
        <f>G29</f>
        <v>이천</v>
      </c>
      <c r="R61" s="51">
        <v>20</v>
      </c>
    </row>
  </sheetData>
  <mergeCells count="107">
    <mergeCell ref="A44:A49"/>
    <mergeCell ref="B44:B45"/>
    <mergeCell ref="C44:C45"/>
    <mergeCell ref="D44:D49"/>
    <mergeCell ref="B46:B47"/>
    <mergeCell ref="C46:C47"/>
    <mergeCell ref="B48:B49"/>
    <mergeCell ref="C48:C49"/>
    <mergeCell ref="A50:A55"/>
    <mergeCell ref="B50:B51"/>
    <mergeCell ref="C50:C51"/>
    <mergeCell ref="D50:D55"/>
    <mergeCell ref="B52:B53"/>
    <mergeCell ref="C52:C53"/>
    <mergeCell ref="B54:B55"/>
    <mergeCell ref="C54:C55"/>
    <mergeCell ref="A36:A43"/>
    <mergeCell ref="B36:B37"/>
    <mergeCell ref="C36:C37"/>
    <mergeCell ref="D36:D43"/>
    <mergeCell ref="B38:B39"/>
    <mergeCell ref="C38:C39"/>
    <mergeCell ref="B40:B41"/>
    <mergeCell ref="C40:C41"/>
    <mergeCell ref="B42:B43"/>
    <mergeCell ref="C42:C43"/>
    <mergeCell ref="A28:A35"/>
    <mergeCell ref="B28:B29"/>
    <mergeCell ref="C28:C29"/>
    <mergeCell ref="D28:D35"/>
    <mergeCell ref="B30:B31"/>
    <mergeCell ref="C30:C31"/>
    <mergeCell ref="B32:B33"/>
    <mergeCell ref="C32:C33"/>
    <mergeCell ref="B34:B35"/>
    <mergeCell ref="C34:C35"/>
    <mergeCell ref="A20:A27"/>
    <mergeCell ref="B20:B21"/>
    <mergeCell ref="C20:C21"/>
    <mergeCell ref="D20:D27"/>
    <mergeCell ref="B22:B23"/>
    <mergeCell ref="C22:C23"/>
    <mergeCell ref="B24:B25"/>
    <mergeCell ref="C24:C25"/>
    <mergeCell ref="B26:B27"/>
    <mergeCell ref="C26:C27"/>
    <mergeCell ref="M5:M12"/>
    <mergeCell ref="N5:P12"/>
    <mergeCell ref="Q5:Q12"/>
    <mergeCell ref="A1:K1"/>
    <mergeCell ref="A4:A11"/>
    <mergeCell ref="B4:B5"/>
    <mergeCell ref="C4:C5"/>
    <mergeCell ref="D4:D11"/>
    <mergeCell ref="B6:B7"/>
    <mergeCell ref="C6:C7"/>
    <mergeCell ref="B8:B9"/>
    <mergeCell ref="C8:C9"/>
    <mergeCell ref="B10:B11"/>
    <mergeCell ref="C10:C11"/>
    <mergeCell ref="A12:A19"/>
    <mergeCell ref="B12:B13"/>
    <mergeCell ref="C12:C13"/>
    <mergeCell ref="D12:D19"/>
    <mergeCell ref="B14:B15"/>
    <mergeCell ref="C14:C15"/>
    <mergeCell ref="B16:B17"/>
    <mergeCell ref="C16:C17"/>
    <mergeCell ref="B18:B19"/>
    <mergeCell ref="C18:C19"/>
    <mergeCell ref="M53:M60"/>
    <mergeCell ref="N53:P60"/>
    <mergeCell ref="Q53:Q60"/>
    <mergeCell ref="N37:P37"/>
    <mergeCell ref="N39:P39"/>
    <mergeCell ref="N40:P40"/>
    <mergeCell ref="M41:M48"/>
    <mergeCell ref="N41:P48"/>
    <mergeCell ref="Q17:Q24"/>
    <mergeCell ref="N25:P25"/>
    <mergeCell ref="N27:P27"/>
    <mergeCell ref="N28:P28"/>
    <mergeCell ref="M29:M36"/>
    <mergeCell ref="N29:P36"/>
    <mergeCell ref="Q29:Q36"/>
    <mergeCell ref="M17:M24"/>
    <mergeCell ref="N17:P24"/>
    <mergeCell ref="U27:W27"/>
    <mergeCell ref="U28:W28"/>
    <mergeCell ref="T29:T36"/>
    <mergeCell ref="U29:W36"/>
    <mergeCell ref="X29:X36"/>
    <mergeCell ref="U37:W37"/>
    <mergeCell ref="N61:P61"/>
    <mergeCell ref="U3:W3"/>
    <mergeCell ref="U6:W10"/>
    <mergeCell ref="U14:W14"/>
    <mergeCell ref="U17:W21"/>
    <mergeCell ref="Q41:Q48"/>
    <mergeCell ref="N49:P49"/>
    <mergeCell ref="N51:P51"/>
    <mergeCell ref="N52:P52"/>
    <mergeCell ref="N13:P13"/>
    <mergeCell ref="N15:P15"/>
    <mergeCell ref="N16:P16"/>
    <mergeCell ref="N3:P3"/>
    <mergeCell ref="N4:P4"/>
  </mergeCells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"/>
  <sheetViews>
    <sheetView zoomScale="70" zoomScaleNormal="70" workbookViewId="0">
      <selection activeCell="Z14" sqref="Z14"/>
    </sheetView>
  </sheetViews>
  <sheetFormatPr defaultRowHeight="16.5" x14ac:dyDescent="0.3"/>
  <sheetData>
    <row r="1" spans="1:24" ht="54" customHeight="1" thickBot="1" x14ac:dyDescent="0.35">
      <c r="A1" s="165" t="s">
        <v>55</v>
      </c>
      <c r="B1" s="166"/>
      <c r="C1" s="166"/>
      <c r="D1" s="166"/>
      <c r="E1" s="166"/>
      <c r="F1" s="166"/>
      <c r="G1" s="166"/>
      <c r="H1" s="166"/>
      <c r="I1" s="166"/>
      <c r="J1" s="166"/>
      <c r="K1" s="167"/>
    </row>
    <row r="3" spans="1:24" ht="20.25" x14ac:dyDescent="0.3">
      <c r="A3" s="23" t="s">
        <v>15</v>
      </c>
      <c r="B3" s="23" t="s">
        <v>16</v>
      </c>
      <c r="C3" s="23" t="s">
        <v>18</v>
      </c>
      <c r="D3" s="23" t="s">
        <v>17</v>
      </c>
      <c r="M3" s="147" t="s">
        <v>235</v>
      </c>
      <c r="N3" s="147"/>
      <c r="O3" s="147"/>
      <c r="T3" s="147" t="s">
        <v>240</v>
      </c>
      <c r="U3" s="147"/>
      <c r="V3" s="147"/>
    </row>
    <row r="4" spans="1:24" x14ac:dyDescent="0.3">
      <c r="A4" s="160" t="s">
        <v>90</v>
      </c>
      <c r="B4" s="162">
        <v>1</v>
      </c>
      <c r="C4" s="162" t="str">
        <f>VLOOKUP(B4,$F$9:$G$55,2,FALSE)</f>
        <v>가평</v>
      </c>
      <c r="D4" s="162"/>
      <c r="K4" s="51">
        <v>1</v>
      </c>
      <c r="L4" s="103" t="str">
        <f>G10</f>
        <v>가평</v>
      </c>
      <c r="M4" s="144" t="s">
        <v>234</v>
      </c>
      <c r="N4" s="148"/>
      <c r="O4" s="149"/>
      <c r="P4" s="103" t="str">
        <f>G12</f>
        <v>남양주</v>
      </c>
      <c r="Q4" s="51">
        <v>3</v>
      </c>
    </row>
    <row r="5" spans="1:24" x14ac:dyDescent="0.3">
      <c r="A5" s="161"/>
      <c r="B5" s="162"/>
      <c r="C5" s="162"/>
      <c r="D5" s="162"/>
      <c r="L5" s="146" t="s">
        <v>231</v>
      </c>
      <c r="M5" s="151"/>
      <c r="N5" s="152"/>
      <c r="O5" s="153"/>
      <c r="P5" s="1" t="s">
        <v>232</v>
      </c>
      <c r="Q5" s="51"/>
      <c r="T5" s="51">
        <v>21</v>
      </c>
      <c r="U5" s="27" t="str">
        <f>G30</f>
        <v>부천</v>
      </c>
    </row>
    <row r="6" spans="1:24" x14ac:dyDescent="0.3">
      <c r="A6" s="161"/>
      <c r="B6" s="163">
        <v>2</v>
      </c>
      <c r="C6" s="162" t="str">
        <f>VLOOKUP(B6,$F$9:$G$55,2,FALSE)</f>
        <v>화성</v>
      </c>
      <c r="D6" s="162"/>
      <c r="L6" s="150"/>
      <c r="M6" s="154"/>
      <c r="N6" s="155"/>
      <c r="O6" s="156"/>
      <c r="P6" s="143"/>
      <c r="Q6" s="51"/>
      <c r="T6" s="168"/>
      <c r="U6" s="168"/>
      <c r="V6" s="168"/>
    </row>
    <row r="7" spans="1:24" x14ac:dyDescent="0.3">
      <c r="A7" s="161"/>
      <c r="B7" s="164"/>
      <c r="C7" s="162"/>
      <c r="D7" s="162"/>
      <c r="L7" s="150"/>
      <c r="M7" s="154"/>
      <c r="N7" s="155"/>
      <c r="O7" s="156"/>
      <c r="P7" s="143"/>
      <c r="Q7" s="51"/>
      <c r="T7" s="168"/>
      <c r="U7" s="168"/>
      <c r="V7" s="168"/>
    </row>
    <row r="8" spans="1:24" x14ac:dyDescent="0.3">
      <c r="A8" s="161"/>
      <c r="B8" s="162">
        <v>3</v>
      </c>
      <c r="C8" s="162" t="str">
        <f>VLOOKUP(B8,$F$9:$G$55,2,FALSE)</f>
        <v>남양주</v>
      </c>
      <c r="D8" s="162"/>
      <c r="L8" s="150"/>
      <c r="M8" s="154"/>
      <c r="N8" s="155"/>
      <c r="O8" s="156"/>
      <c r="P8" s="143"/>
      <c r="Q8" s="51"/>
      <c r="T8" s="168"/>
      <c r="U8" s="168"/>
      <c r="V8" s="168"/>
    </row>
    <row r="9" spans="1:24" ht="17.25" x14ac:dyDescent="0.3">
      <c r="A9" s="161"/>
      <c r="B9" s="162"/>
      <c r="C9" s="162"/>
      <c r="D9" s="162"/>
      <c r="F9" s="24" t="s">
        <v>16</v>
      </c>
      <c r="G9" s="24" t="s">
        <v>18</v>
      </c>
      <c r="I9" t="s">
        <v>86</v>
      </c>
      <c r="L9" s="150"/>
      <c r="M9" s="154"/>
      <c r="N9" s="155"/>
      <c r="O9" s="156"/>
      <c r="P9" s="143"/>
      <c r="Q9" s="51"/>
      <c r="T9" s="168"/>
      <c r="U9" s="168"/>
      <c r="V9" s="168"/>
    </row>
    <row r="10" spans="1:24" ht="17.25" x14ac:dyDescent="0.3">
      <c r="A10" s="161"/>
      <c r="B10" s="162">
        <v>4</v>
      </c>
      <c r="C10" s="162" t="str">
        <f>VLOOKUP(B10,$F$9:$G$55,2,FALSE)</f>
        <v>시흥</v>
      </c>
      <c r="D10" s="162"/>
      <c r="F10" s="25">
        <v>1</v>
      </c>
      <c r="G10" s="26" t="s">
        <v>243</v>
      </c>
      <c r="H10">
        <v>1</v>
      </c>
      <c r="I10" t="s">
        <v>81</v>
      </c>
      <c r="L10" s="150"/>
      <c r="M10" s="154"/>
      <c r="N10" s="155"/>
      <c r="O10" s="156"/>
      <c r="P10" s="143"/>
      <c r="Q10" s="51"/>
      <c r="T10" s="168"/>
      <c r="U10" s="168"/>
      <c r="V10" s="168"/>
    </row>
    <row r="11" spans="1:24" ht="17.25" x14ac:dyDescent="0.3">
      <c r="A11" s="161"/>
      <c r="B11" s="162"/>
      <c r="C11" s="162"/>
      <c r="D11" s="162"/>
      <c r="F11" s="25">
        <v>2</v>
      </c>
      <c r="G11" s="26" t="s">
        <v>293</v>
      </c>
      <c r="H11">
        <v>2</v>
      </c>
      <c r="I11" t="s">
        <v>302</v>
      </c>
      <c r="L11" s="150"/>
      <c r="M11" s="154"/>
      <c r="N11" s="155"/>
      <c r="O11" s="156"/>
      <c r="P11" s="143"/>
      <c r="Q11" s="51"/>
      <c r="R11" s="51">
        <v>22</v>
      </c>
      <c r="S11" s="27" t="str">
        <f>G31</f>
        <v>성남</v>
      </c>
      <c r="T11" s="40"/>
      <c r="V11" s="39"/>
      <c r="W11" s="27" t="str">
        <f>G32</f>
        <v>포천</v>
      </c>
      <c r="X11" s="51">
        <v>23</v>
      </c>
    </row>
    <row r="12" spans="1:24" ht="17.25" x14ac:dyDescent="0.3">
      <c r="A12" s="160" t="s">
        <v>91</v>
      </c>
      <c r="B12" s="162">
        <v>5</v>
      </c>
      <c r="C12" s="162" t="str">
        <f>VLOOKUP(B12,$F$9:$G$55,2,FALSE)</f>
        <v>군포</v>
      </c>
      <c r="D12" s="162"/>
      <c r="F12" s="25">
        <v>3</v>
      </c>
      <c r="G12" s="26" t="s">
        <v>249</v>
      </c>
      <c r="H12">
        <v>3</v>
      </c>
      <c r="I12" t="s">
        <v>303</v>
      </c>
      <c r="L12" s="149"/>
      <c r="M12" s="157"/>
      <c r="N12" s="158"/>
      <c r="O12" s="159"/>
      <c r="P12" s="144"/>
      <c r="Q12" s="51"/>
    </row>
    <row r="13" spans="1:24" ht="17.25" x14ac:dyDescent="0.3">
      <c r="A13" s="161"/>
      <c r="B13" s="162"/>
      <c r="C13" s="162"/>
      <c r="D13" s="162"/>
      <c r="F13" s="25">
        <v>4</v>
      </c>
      <c r="G13" s="26" t="s">
        <v>265</v>
      </c>
      <c r="H13">
        <v>4</v>
      </c>
      <c r="I13" t="s">
        <v>76</v>
      </c>
      <c r="K13" s="51">
        <v>2</v>
      </c>
      <c r="L13" s="103" t="str">
        <f>G11</f>
        <v>화성</v>
      </c>
      <c r="M13" s="1" t="s">
        <v>233</v>
      </c>
      <c r="N13" s="145"/>
      <c r="O13" s="146"/>
      <c r="P13" s="103" t="str">
        <f>G13</f>
        <v>시흥</v>
      </c>
      <c r="Q13" s="51">
        <v>4</v>
      </c>
    </row>
    <row r="14" spans="1:24" ht="19.5" x14ac:dyDescent="0.3">
      <c r="A14" s="161"/>
      <c r="B14" s="163">
        <v>6</v>
      </c>
      <c r="C14" s="162" t="str">
        <f>VLOOKUP(B14,$F$9:$G$55,2,FALSE)</f>
        <v>동두천</v>
      </c>
      <c r="D14" s="162"/>
      <c r="F14" s="25">
        <v>5</v>
      </c>
      <c r="G14" s="26" t="s">
        <v>247</v>
      </c>
      <c r="H14">
        <v>5</v>
      </c>
      <c r="I14" t="s">
        <v>72</v>
      </c>
      <c r="Q14" s="51"/>
      <c r="T14" s="147" t="s">
        <v>241</v>
      </c>
      <c r="U14" s="147"/>
      <c r="V14" s="147"/>
    </row>
    <row r="15" spans="1:24" ht="19.5" x14ac:dyDescent="0.3">
      <c r="A15" s="161"/>
      <c r="B15" s="164"/>
      <c r="C15" s="162"/>
      <c r="D15" s="162"/>
      <c r="F15" s="25">
        <v>6</v>
      </c>
      <c r="G15" s="26" t="s">
        <v>250</v>
      </c>
      <c r="H15">
        <v>6</v>
      </c>
      <c r="I15" t="s">
        <v>67</v>
      </c>
      <c r="M15" s="147" t="s">
        <v>236</v>
      </c>
      <c r="N15" s="147"/>
      <c r="O15" s="147"/>
      <c r="Q15" s="51"/>
    </row>
    <row r="16" spans="1:24" ht="17.25" x14ac:dyDescent="0.3">
      <c r="A16" s="161"/>
      <c r="B16" s="162">
        <v>7</v>
      </c>
      <c r="C16" s="162" t="str">
        <f>VLOOKUP(B16,$F$9:$G$55,2,FALSE)</f>
        <v>이천</v>
      </c>
      <c r="D16" s="162"/>
      <c r="F16" s="25">
        <v>7</v>
      </c>
      <c r="G16" s="26" t="s">
        <v>286</v>
      </c>
      <c r="H16">
        <v>7</v>
      </c>
      <c r="I16" t="s">
        <v>73</v>
      </c>
      <c r="K16" s="51">
        <v>5</v>
      </c>
      <c r="L16" s="103" t="str">
        <f>G14</f>
        <v>군포</v>
      </c>
      <c r="M16" s="144" t="s">
        <v>234</v>
      </c>
      <c r="N16" s="148"/>
      <c r="O16" s="149"/>
      <c r="P16" s="103" t="str">
        <f>G16</f>
        <v>이천</v>
      </c>
      <c r="Q16" s="51">
        <v>7</v>
      </c>
      <c r="T16" s="51">
        <v>24</v>
      </c>
      <c r="U16" s="27" t="str">
        <f>G33</f>
        <v>여주</v>
      </c>
    </row>
    <row r="17" spans="1:24" ht="17.25" x14ac:dyDescent="0.3">
      <c r="A17" s="161"/>
      <c r="B17" s="162"/>
      <c r="C17" s="162"/>
      <c r="D17" s="162"/>
      <c r="F17" s="25">
        <v>8</v>
      </c>
      <c r="G17" s="26" t="s">
        <v>248</v>
      </c>
      <c r="H17">
        <v>8</v>
      </c>
      <c r="I17" t="s">
        <v>63</v>
      </c>
      <c r="L17" s="146" t="s">
        <v>231</v>
      </c>
      <c r="M17" s="151"/>
      <c r="N17" s="152"/>
      <c r="O17" s="153"/>
      <c r="P17" s="1" t="s">
        <v>232</v>
      </c>
      <c r="Q17" s="51"/>
      <c r="T17" s="168"/>
      <c r="U17" s="168"/>
      <c r="V17" s="168"/>
    </row>
    <row r="18" spans="1:24" ht="17.25" x14ac:dyDescent="0.3">
      <c r="A18" s="161"/>
      <c r="B18" s="162">
        <v>8</v>
      </c>
      <c r="C18" s="162" t="str">
        <f>VLOOKUP(B18,$F$9:$G$55,2,FALSE)</f>
        <v>김포</v>
      </c>
      <c r="D18" s="162"/>
      <c r="F18" s="25">
        <v>9</v>
      </c>
      <c r="G18" s="26" t="s">
        <v>267</v>
      </c>
      <c r="H18">
        <v>9</v>
      </c>
      <c r="I18" t="s">
        <v>71</v>
      </c>
      <c r="L18" s="150"/>
      <c r="M18" s="154"/>
      <c r="N18" s="155"/>
      <c r="O18" s="156"/>
      <c r="P18" s="143"/>
      <c r="Q18" s="51"/>
      <c r="T18" s="168"/>
      <c r="U18" s="168"/>
      <c r="V18" s="168"/>
    </row>
    <row r="19" spans="1:24" ht="17.25" x14ac:dyDescent="0.3">
      <c r="A19" s="161"/>
      <c r="B19" s="162"/>
      <c r="C19" s="162"/>
      <c r="D19" s="162"/>
      <c r="F19" s="25">
        <v>10</v>
      </c>
      <c r="G19" s="26" t="s">
        <v>245</v>
      </c>
      <c r="H19">
        <v>10</v>
      </c>
      <c r="I19" t="s">
        <v>305</v>
      </c>
      <c r="L19" s="150"/>
      <c r="M19" s="154"/>
      <c r="N19" s="155"/>
      <c r="O19" s="156"/>
      <c r="P19" s="143"/>
      <c r="Q19" s="51"/>
      <c r="T19" s="168"/>
      <c r="U19" s="168"/>
      <c r="V19" s="168"/>
    </row>
    <row r="20" spans="1:24" ht="17.25" x14ac:dyDescent="0.3">
      <c r="A20" s="160" t="s">
        <v>92</v>
      </c>
      <c r="B20" s="162">
        <v>9</v>
      </c>
      <c r="C20" s="162" t="str">
        <f>VLOOKUP(B20,$F$9:$G$55,2,FALSE)</f>
        <v>안산</v>
      </c>
      <c r="D20" s="162"/>
      <c r="F20" s="25">
        <v>11</v>
      </c>
      <c r="G20" s="26" t="s">
        <v>282</v>
      </c>
      <c r="H20">
        <v>11</v>
      </c>
      <c r="I20" t="s">
        <v>21</v>
      </c>
      <c r="L20" s="150"/>
      <c r="M20" s="154"/>
      <c r="N20" s="155"/>
      <c r="O20" s="156"/>
      <c r="P20" s="143"/>
      <c r="Q20" s="51"/>
      <c r="T20" s="168"/>
      <c r="U20" s="168"/>
      <c r="V20" s="168"/>
    </row>
    <row r="21" spans="1:24" ht="17.25" x14ac:dyDescent="0.3">
      <c r="A21" s="161"/>
      <c r="B21" s="162"/>
      <c r="C21" s="162"/>
      <c r="D21" s="162"/>
      <c r="F21" s="25">
        <v>12</v>
      </c>
      <c r="G21" s="26" t="s">
        <v>278</v>
      </c>
      <c r="H21">
        <v>12</v>
      </c>
      <c r="I21" t="s">
        <v>79</v>
      </c>
      <c r="L21" s="150"/>
      <c r="M21" s="154"/>
      <c r="N21" s="155"/>
      <c r="O21" s="156"/>
      <c r="P21" s="143"/>
      <c r="Q21" s="51"/>
      <c r="T21" s="168"/>
      <c r="U21" s="168"/>
      <c r="V21" s="168"/>
    </row>
    <row r="22" spans="1:24" ht="17.25" x14ac:dyDescent="0.3">
      <c r="A22" s="161"/>
      <c r="B22" s="163">
        <v>10</v>
      </c>
      <c r="C22" s="162" t="str">
        <f>VLOOKUP(B22,$F$9:$G$55,2,FALSE)</f>
        <v>광명</v>
      </c>
      <c r="D22" s="162"/>
      <c r="F22" s="25">
        <v>13</v>
      </c>
      <c r="G22" s="26" t="s">
        <v>272</v>
      </c>
      <c r="H22">
        <v>13</v>
      </c>
      <c r="I22" t="s">
        <v>77</v>
      </c>
      <c r="L22" s="150"/>
      <c r="M22" s="154"/>
      <c r="N22" s="155"/>
      <c r="O22" s="156"/>
      <c r="P22" s="143"/>
      <c r="Q22" s="51"/>
      <c r="R22" s="51">
        <v>25</v>
      </c>
      <c r="S22" s="27" t="str">
        <f>G34</f>
        <v>하남</v>
      </c>
      <c r="T22" s="40"/>
      <c r="V22" s="39"/>
      <c r="W22" s="27" t="str">
        <f>G35</f>
        <v>과천</v>
      </c>
      <c r="X22" s="51">
        <v>26</v>
      </c>
    </row>
    <row r="23" spans="1:24" ht="17.25" x14ac:dyDescent="0.3">
      <c r="A23" s="161"/>
      <c r="B23" s="164"/>
      <c r="C23" s="162"/>
      <c r="D23" s="162"/>
      <c r="F23" s="25">
        <v>14</v>
      </c>
      <c r="G23" s="26" t="s">
        <v>280</v>
      </c>
      <c r="H23">
        <v>14</v>
      </c>
      <c r="I23" t="s">
        <v>64</v>
      </c>
      <c r="L23" s="150"/>
      <c r="M23" s="154"/>
      <c r="N23" s="155"/>
      <c r="O23" s="156"/>
      <c r="P23" s="143"/>
      <c r="Q23" s="51"/>
    </row>
    <row r="24" spans="1:24" ht="17.25" x14ac:dyDescent="0.3">
      <c r="A24" s="161"/>
      <c r="B24" s="162">
        <v>11</v>
      </c>
      <c r="C24" s="162" t="str">
        <f>VLOOKUP(B24,$F$9:$G$55,2,FALSE)</f>
        <v>의왕</v>
      </c>
      <c r="D24" s="162"/>
      <c r="F24" s="25">
        <v>15</v>
      </c>
      <c r="G24" s="26" t="s">
        <v>263</v>
      </c>
      <c r="H24">
        <v>15</v>
      </c>
      <c r="I24" t="s">
        <v>65</v>
      </c>
      <c r="L24" s="149"/>
      <c r="M24" s="157"/>
      <c r="N24" s="158"/>
      <c r="O24" s="159"/>
      <c r="P24" s="144"/>
      <c r="Q24" s="51"/>
    </row>
    <row r="25" spans="1:24" ht="17.25" x14ac:dyDescent="0.3">
      <c r="A25" s="161"/>
      <c r="B25" s="162"/>
      <c r="C25" s="162"/>
      <c r="D25" s="162"/>
      <c r="F25" s="25">
        <v>16</v>
      </c>
      <c r="G25" s="26" t="s">
        <v>304</v>
      </c>
      <c r="H25">
        <v>16</v>
      </c>
      <c r="I25" t="s">
        <v>306</v>
      </c>
      <c r="K25" s="51">
        <v>6</v>
      </c>
      <c r="L25" s="103" t="str">
        <f>G15</f>
        <v>동두천</v>
      </c>
      <c r="M25" s="1" t="s">
        <v>233</v>
      </c>
      <c r="N25" s="145"/>
      <c r="O25" s="146"/>
      <c r="P25" s="103" t="str">
        <f>G17</f>
        <v>김포</v>
      </c>
      <c r="Q25" s="51">
        <v>8</v>
      </c>
    </row>
    <row r="26" spans="1:24" ht="17.25" x14ac:dyDescent="0.3">
      <c r="A26" s="161"/>
      <c r="B26" s="162">
        <v>12</v>
      </c>
      <c r="C26" s="162" t="str">
        <f>VLOOKUP(B26,$F$9:$G$55,2,FALSE)</f>
        <v>오산</v>
      </c>
      <c r="D26" s="162"/>
      <c r="F26" s="25">
        <v>17</v>
      </c>
      <c r="G26" s="26" t="s">
        <v>246</v>
      </c>
      <c r="H26">
        <v>17</v>
      </c>
      <c r="I26" t="s">
        <v>307</v>
      </c>
      <c r="Q26" s="51"/>
    </row>
    <row r="27" spans="1:24" ht="19.5" x14ac:dyDescent="0.3">
      <c r="A27" s="161"/>
      <c r="B27" s="162"/>
      <c r="C27" s="162"/>
      <c r="D27" s="162"/>
      <c r="F27" s="25">
        <v>18</v>
      </c>
      <c r="G27" s="26" t="s">
        <v>284</v>
      </c>
      <c r="H27">
        <v>18</v>
      </c>
      <c r="I27" t="s">
        <v>19</v>
      </c>
      <c r="M27" s="147" t="s">
        <v>237</v>
      </c>
      <c r="N27" s="147"/>
      <c r="O27" s="147"/>
      <c r="Q27" s="51"/>
      <c r="T27" s="147" t="s">
        <v>242</v>
      </c>
      <c r="U27" s="147"/>
      <c r="V27" s="147"/>
    </row>
    <row r="28" spans="1:24" ht="17.25" x14ac:dyDescent="0.3">
      <c r="A28" s="160" t="s">
        <v>93</v>
      </c>
      <c r="B28" s="162">
        <v>13</v>
      </c>
      <c r="C28" s="162" t="str">
        <f>VLOOKUP(B28,$F$9:$G$55,2,FALSE)</f>
        <v>양평</v>
      </c>
      <c r="D28" s="162"/>
      <c r="F28" s="25">
        <v>19</v>
      </c>
      <c r="G28" s="26" t="s">
        <v>269</v>
      </c>
      <c r="H28">
        <v>19</v>
      </c>
      <c r="I28" t="s">
        <v>75</v>
      </c>
      <c r="K28" s="51">
        <v>9</v>
      </c>
      <c r="L28" s="103" t="str">
        <f>G18</f>
        <v>안산</v>
      </c>
      <c r="M28" s="144" t="s">
        <v>234</v>
      </c>
      <c r="N28" s="148"/>
      <c r="O28" s="149"/>
      <c r="P28" s="103" t="str">
        <f>G20</f>
        <v>의왕</v>
      </c>
      <c r="Q28" s="51">
        <v>11</v>
      </c>
      <c r="R28" s="51"/>
      <c r="S28" s="103"/>
      <c r="T28" s="144" t="s">
        <v>234</v>
      </c>
      <c r="U28" s="148"/>
      <c r="V28" s="149"/>
      <c r="W28" s="103"/>
    </row>
    <row r="29" spans="1:24" ht="17.25" x14ac:dyDescent="0.3">
      <c r="A29" s="161"/>
      <c r="B29" s="162"/>
      <c r="C29" s="162"/>
      <c r="D29" s="162"/>
      <c r="F29" s="25">
        <v>20</v>
      </c>
      <c r="G29" s="26" t="s">
        <v>276</v>
      </c>
      <c r="H29">
        <v>20</v>
      </c>
      <c r="I29" t="s">
        <v>308</v>
      </c>
      <c r="L29" s="146" t="s">
        <v>231</v>
      </c>
      <c r="M29" s="151"/>
      <c r="N29" s="152"/>
      <c r="O29" s="153"/>
      <c r="P29" s="1" t="s">
        <v>232</v>
      </c>
      <c r="Q29" s="51"/>
      <c r="S29" s="146" t="s">
        <v>231</v>
      </c>
      <c r="T29" s="151"/>
      <c r="U29" s="152"/>
      <c r="V29" s="153"/>
      <c r="W29" s="1" t="s">
        <v>232</v>
      </c>
    </row>
    <row r="30" spans="1:24" ht="17.25" x14ac:dyDescent="0.3">
      <c r="A30" s="161"/>
      <c r="B30" s="163">
        <v>14</v>
      </c>
      <c r="C30" s="162" t="str">
        <f>VLOOKUP(B30,$F$9:$G$55,2,FALSE)</f>
        <v>용인</v>
      </c>
      <c r="D30" s="162"/>
      <c r="F30" s="25">
        <v>21</v>
      </c>
      <c r="G30" s="26" t="s">
        <v>251</v>
      </c>
      <c r="H30">
        <v>21</v>
      </c>
      <c r="I30" t="s">
        <v>309</v>
      </c>
      <c r="L30" s="150"/>
      <c r="M30" s="154"/>
      <c r="N30" s="155"/>
      <c r="O30" s="156"/>
      <c r="P30" s="143"/>
      <c r="Q30" s="51"/>
      <c r="S30" s="150"/>
      <c r="T30" s="154"/>
      <c r="U30" s="155"/>
      <c r="V30" s="156"/>
      <c r="W30" s="143"/>
    </row>
    <row r="31" spans="1:24" ht="17.25" x14ac:dyDescent="0.3">
      <c r="A31" s="161"/>
      <c r="B31" s="164"/>
      <c r="C31" s="162"/>
      <c r="D31" s="162"/>
      <c r="F31" s="25">
        <v>22</v>
      </c>
      <c r="G31" s="26" t="s">
        <v>252</v>
      </c>
      <c r="H31">
        <v>22</v>
      </c>
      <c r="I31" t="s">
        <v>310</v>
      </c>
      <c r="L31" s="150"/>
      <c r="M31" s="154"/>
      <c r="N31" s="155"/>
      <c r="O31" s="156"/>
      <c r="P31" s="143"/>
      <c r="Q31" s="51"/>
      <c r="S31" s="150"/>
      <c r="T31" s="154"/>
      <c r="U31" s="155"/>
      <c r="V31" s="156"/>
      <c r="W31" s="143"/>
    </row>
    <row r="32" spans="1:24" ht="17.25" x14ac:dyDescent="0.3">
      <c r="A32" s="161"/>
      <c r="B32" s="162">
        <v>15</v>
      </c>
      <c r="C32" s="162" t="str">
        <f>VLOOKUP(B32,$F$9:$G$55,2,FALSE)</f>
        <v>수원</v>
      </c>
      <c r="D32" s="162"/>
      <c r="F32" s="25">
        <v>23</v>
      </c>
      <c r="G32" s="26" t="s">
        <v>289</v>
      </c>
      <c r="H32">
        <v>23</v>
      </c>
      <c r="I32" t="s">
        <v>85</v>
      </c>
      <c r="L32" s="150"/>
      <c r="M32" s="154"/>
      <c r="N32" s="155"/>
      <c r="O32" s="156"/>
      <c r="P32" s="143"/>
      <c r="Q32" s="51"/>
      <c r="S32" s="150"/>
      <c r="T32" s="154"/>
      <c r="U32" s="155"/>
      <c r="V32" s="156"/>
      <c r="W32" s="143"/>
    </row>
    <row r="33" spans="1:23" ht="17.25" x14ac:dyDescent="0.3">
      <c r="A33" s="161"/>
      <c r="B33" s="162"/>
      <c r="C33" s="162"/>
      <c r="D33" s="162"/>
      <c r="F33" s="25">
        <v>24</v>
      </c>
      <c r="G33" s="26" t="s">
        <v>274</v>
      </c>
      <c r="H33">
        <v>24</v>
      </c>
      <c r="I33" t="s">
        <v>59</v>
      </c>
      <c r="L33" s="150"/>
      <c r="M33" s="154"/>
      <c r="N33" s="155"/>
      <c r="O33" s="156"/>
      <c r="P33" s="143"/>
      <c r="Q33" s="51"/>
      <c r="S33" s="150"/>
      <c r="T33" s="154"/>
      <c r="U33" s="155"/>
      <c r="V33" s="156"/>
      <c r="W33" s="143"/>
    </row>
    <row r="34" spans="1:23" ht="17.25" x14ac:dyDescent="0.3">
      <c r="A34" s="161"/>
      <c r="B34" s="162">
        <v>16</v>
      </c>
      <c r="C34" s="162" t="str">
        <f>VLOOKUP(B34,$F$9:$G$55,2,FALSE)</f>
        <v>광주</v>
      </c>
      <c r="D34" s="162"/>
      <c r="F34" s="25">
        <v>25</v>
      </c>
      <c r="G34" s="26" t="s">
        <v>291</v>
      </c>
      <c r="H34">
        <v>25</v>
      </c>
      <c r="I34" t="s">
        <v>70</v>
      </c>
      <c r="L34" s="150"/>
      <c r="M34" s="154"/>
      <c r="N34" s="155"/>
      <c r="O34" s="156"/>
      <c r="P34" s="143"/>
      <c r="Q34" s="51"/>
      <c r="S34" s="150"/>
      <c r="T34" s="154"/>
      <c r="U34" s="155"/>
      <c r="V34" s="156"/>
      <c r="W34" s="143"/>
    </row>
    <row r="35" spans="1:23" ht="17.25" x14ac:dyDescent="0.3">
      <c r="A35" s="161"/>
      <c r="B35" s="162"/>
      <c r="C35" s="162"/>
      <c r="D35" s="162"/>
      <c r="F35" s="25">
        <v>26</v>
      </c>
      <c r="G35" s="26" t="s">
        <v>244</v>
      </c>
      <c r="H35">
        <v>26</v>
      </c>
      <c r="I35" t="s">
        <v>68</v>
      </c>
      <c r="L35" s="150"/>
      <c r="M35" s="154"/>
      <c r="N35" s="155"/>
      <c r="O35" s="156"/>
      <c r="P35" s="143"/>
      <c r="Q35" s="51"/>
      <c r="S35" s="150"/>
      <c r="T35" s="154"/>
      <c r="U35" s="155"/>
      <c r="V35" s="156"/>
      <c r="W35" s="143"/>
    </row>
    <row r="36" spans="1:23" ht="17.25" x14ac:dyDescent="0.3">
      <c r="A36" s="160" t="s">
        <v>94</v>
      </c>
      <c r="B36" s="162">
        <v>17</v>
      </c>
      <c r="C36" s="162" t="str">
        <f>VLOOKUP(B36,$F$9:$G$55,2,FALSE)</f>
        <v>구리</v>
      </c>
      <c r="D36" s="162"/>
      <c r="F36" s="25"/>
      <c r="G36" s="27"/>
      <c r="L36" s="149"/>
      <c r="M36" s="157"/>
      <c r="N36" s="158"/>
      <c r="O36" s="159"/>
      <c r="P36" s="144"/>
      <c r="Q36" s="51"/>
      <c r="S36" s="149"/>
      <c r="T36" s="157"/>
      <c r="U36" s="158"/>
      <c r="V36" s="159"/>
      <c r="W36" s="144"/>
    </row>
    <row r="37" spans="1:23" ht="17.25" x14ac:dyDescent="0.3">
      <c r="A37" s="161"/>
      <c r="B37" s="162"/>
      <c r="C37" s="162"/>
      <c r="D37" s="162"/>
      <c r="F37" s="25"/>
      <c r="G37" s="27"/>
      <c r="K37" s="51">
        <v>10</v>
      </c>
      <c r="L37" s="103" t="str">
        <f>G19</f>
        <v>광명</v>
      </c>
      <c r="M37" s="1" t="s">
        <v>233</v>
      </c>
      <c r="N37" s="145"/>
      <c r="O37" s="146"/>
      <c r="P37" s="103" t="str">
        <f>G21</f>
        <v>오산</v>
      </c>
      <c r="Q37" s="51">
        <v>12</v>
      </c>
      <c r="R37" s="51"/>
      <c r="S37" s="103"/>
      <c r="T37" s="1" t="s">
        <v>233</v>
      </c>
      <c r="U37" s="145"/>
      <c r="V37" s="146"/>
      <c r="W37" s="103"/>
    </row>
    <row r="38" spans="1:23" ht="17.25" x14ac:dyDescent="0.3">
      <c r="A38" s="161"/>
      <c r="B38" s="163">
        <v>18</v>
      </c>
      <c r="C38" s="162" t="str">
        <f>VLOOKUP(B38,$F$9:$G$55,2,FALSE)</f>
        <v>의정부</v>
      </c>
      <c r="D38" s="162"/>
      <c r="F38" s="25"/>
      <c r="G38" s="27"/>
      <c r="Q38" s="51"/>
    </row>
    <row r="39" spans="1:23" ht="19.5" x14ac:dyDescent="0.3">
      <c r="A39" s="161"/>
      <c r="B39" s="164"/>
      <c r="C39" s="162"/>
      <c r="D39" s="162"/>
      <c r="F39" s="25"/>
      <c r="G39" s="27"/>
      <c r="M39" s="147" t="s">
        <v>238</v>
      </c>
      <c r="N39" s="147"/>
      <c r="O39" s="147"/>
      <c r="Q39" s="51"/>
    </row>
    <row r="40" spans="1:23" ht="17.25" x14ac:dyDescent="0.3">
      <c r="A40" s="161"/>
      <c r="B40" s="162">
        <v>19</v>
      </c>
      <c r="C40" s="162" t="str">
        <f>VLOOKUP(B40,$F$9:$G$55,2,FALSE)</f>
        <v>안성</v>
      </c>
      <c r="D40" s="162"/>
      <c r="F40" s="25"/>
      <c r="G40" s="27"/>
      <c r="K40" s="51">
        <v>13</v>
      </c>
      <c r="L40" s="103" t="str">
        <f>G22</f>
        <v>양평</v>
      </c>
      <c r="M40" s="144" t="s">
        <v>234</v>
      </c>
      <c r="N40" s="148"/>
      <c r="O40" s="149"/>
      <c r="P40" s="103" t="str">
        <f>G24</f>
        <v>수원</v>
      </c>
      <c r="Q40" s="51">
        <v>15</v>
      </c>
    </row>
    <row r="41" spans="1:23" ht="17.25" x14ac:dyDescent="0.3">
      <c r="A41" s="161"/>
      <c r="B41" s="162"/>
      <c r="C41" s="162"/>
      <c r="D41" s="162"/>
      <c r="F41" s="25"/>
      <c r="G41" s="27"/>
      <c r="L41" s="146" t="s">
        <v>231</v>
      </c>
      <c r="M41" s="151"/>
      <c r="N41" s="152"/>
      <c r="O41" s="153"/>
      <c r="P41" s="1" t="s">
        <v>232</v>
      </c>
      <c r="Q41" s="51"/>
    </row>
    <row r="42" spans="1:23" ht="17.25" x14ac:dyDescent="0.3">
      <c r="A42" s="161"/>
      <c r="B42" s="162">
        <v>20</v>
      </c>
      <c r="C42" s="162" t="str">
        <f>VLOOKUP(B42,$F$9:$G$55,2,FALSE)</f>
        <v>연천</v>
      </c>
      <c r="D42" s="162"/>
      <c r="F42" s="25"/>
      <c r="G42" s="27"/>
      <c r="L42" s="150"/>
      <c r="M42" s="154"/>
      <c r="N42" s="155"/>
      <c r="O42" s="156"/>
      <c r="P42" s="143"/>
      <c r="Q42" s="51"/>
    </row>
    <row r="43" spans="1:23" ht="17.25" x14ac:dyDescent="0.3">
      <c r="A43" s="161"/>
      <c r="B43" s="162"/>
      <c r="C43" s="162"/>
      <c r="D43" s="162"/>
      <c r="F43" s="25"/>
      <c r="G43" s="27"/>
      <c r="L43" s="150"/>
      <c r="M43" s="154"/>
      <c r="N43" s="155"/>
      <c r="O43" s="156"/>
      <c r="P43" s="143"/>
      <c r="Q43" s="51"/>
    </row>
    <row r="44" spans="1:23" ht="17.25" x14ac:dyDescent="0.3">
      <c r="A44" s="160" t="s">
        <v>95</v>
      </c>
      <c r="B44" s="162">
        <v>21</v>
      </c>
      <c r="C44" s="162" t="str">
        <f>VLOOKUP(B44,$F$9:$G$55,2,FALSE)</f>
        <v>부천</v>
      </c>
      <c r="D44" s="162"/>
      <c r="F44" s="25"/>
      <c r="G44" s="27"/>
      <c r="L44" s="150"/>
      <c r="M44" s="154"/>
      <c r="N44" s="155"/>
      <c r="O44" s="156"/>
      <c r="P44" s="143"/>
      <c r="Q44" s="51"/>
    </row>
    <row r="45" spans="1:23" ht="17.25" x14ac:dyDescent="0.3">
      <c r="A45" s="161"/>
      <c r="B45" s="162"/>
      <c r="C45" s="162"/>
      <c r="D45" s="162"/>
      <c r="F45" s="25"/>
      <c r="G45" s="27"/>
      <c r="L45" s="150"/>
      <c r="M45" s="154"/>
      <c r="N45" s="155"/>
      <c r="O45" s="156"/>
      <c r="P45" s="143"/>
      <c r="Q45" s="51"/>
    </row>
    <row r="46" spans="1:23" ht="17.25" x14ac:dyDescent="0.3">
      <c r="A46" s="161"/>
      <c r="B46" s="163">
        <v>22</v>
      </c>
      <c r="C46" s="162" t="str">
        <f>VLOOKUP(B46,$F$9:$G$55,2,FALSE)</f>
        <v>성남</v>
      </c>
      <c r="D46" s="162"/>
      <c r="F46" s="25"/>
      <c r="G46" s="27"/>
      <c r="L46" s="150"/>
      <c r="M46" s="154"/>
      <c r="N46" s="155"/>
      <c r="O46" s="156"/>
      <c r="P46" s="143"/>
      <c r="Q46" s="51"/>
    </row>
    <row r="47" spans="1:23" ht="17.25" x14ac:dyDescent="0.3">
      <c r="A47" s="161"/>
      <c r="B47" s="164"/>
      <c r="C47" s="162"/>
      <c r="D47" s="162"/>
      <c r="F47" s="25"/>
      <c r="G47" s="27"/>
      <c r="L47" s="150"/>
      <c r="M47" s="154"/>
      <c r="N47" s="155"/>
      <c r="O47" s="156"/>
      <c r="P47" s="143"/>
      <c r="Q47" s="51"/>
    </row>
    <row r="48" spans="1:23" ht="17.25" x14ac:dyDescent="0.3">
      <c r="A48" s="161"/>
      <c r="B48" s="162">
        <v>23</v>
      </c>
      <c r="C48" s="162" t="str">
        <f>VLOOKUP(B48,$F$9:$G$55,2,FALSE)</f>
        <v>포천</v>
      </c>
      <c r="D48" s="162"/>
      <c r="F48" s="25"/>
      <c r="G48" s="27"/>
      <c r="L48" s="149"/>
      <c r="M48" s="157"/>
      <c r="N48" s="158"/>
      <c r="O48" s="159"/>
      <c r="P48" s="144"/>
      <c r="Q48" s="51"/>
    </row>
    <row r="49" spans="1:17" ht="17.25" x14ac:dyDescent="0.3">
      <c r="A49" s="161"/>
      <c r="B49" s="162"/>
      <c r="C49" s="162"/>
      <c r="D49" s="162"/>
      <c r="F49" s="25"/>
      <c r="G49" s="27"/>
      <c r="K49" s="51">
        <v>14</v>
      </c>
      <c r="L49" s="103" t="str">
        <f>G23</f>
        <v>용인</v>
      </c>
      <c r="M49" s="1" t="s">
        <v>233</v>
      </c>
      <c r="N49" s="145"/>
      <c r="O49" s="146"/>
      <c r="P49" s="103" t="str">
        <f>G25</f>
        <v>광주</v>
      </c>
      <c r="Q49" s="51">
        <v>16</v>
      </c>
    </row>
    <row r="50" spans="1:17" ht="17.25" x14ac:dyDescent="0.3">
      <c r="A50" s="160" t="s">
        <v>96</v>
      </c>
      <c r="B50" s="162">
        <v>24</v>
      </c>
      <c r="C50" s="162" t="str">
        <f>VLOOKUP(B50,$F$9:$G$55,2,FALSE)</f>
        <v>여주</v>
      </c>
      <c r="D50" s="162"/>
      <c r="F50" s="25"/>
      <c r="G50" s="27"/>
      <c r="Q50" s="51"/>
    </row>
    <row r="51" spans="1:17" ht="19.5" x14ac:dyDescent="0.3">
      <c r="A51" s="161"/>
      <c r="B51" s="162"/>
      <c r="C51" s="162"/>
      <c r="D51" s="162"/>
      <c r="F51" s="25"/>
      <c r="G51" s="27"/>
      <c r="M51" s="147" t="s">
        <v>239</v>
      </c>
      <c r="N51" s="147"/>
      <c r="O51" s="147"/>
      <c r="Q51" s="51"/>
    </row>
    <row r="52" spans="1:17" ht="17.25" x14ac:dyDescent="0.3">
      <c r="A52" s="161"/>
      <c r="B52" s="163">
        <v>25</v>
      </c>
      <c r="C52" s="162" t="str">
        <f>VLOOKUP(B52,$F$9:$G$55,2,FALSE)</f>
        <v>하남</v>
      </c>
      <c r="D52" s="162"/>
      <c r="F52" s="25"/>
      <c r="G52" s="27"/>
      <c r="K52" s="51">
        <v>17</v>
      </c>
      <c r="L52" s="103" t="str">
        <f>G26</f>
        <v>구리</v>
      </c>
      <c r="M52" s="144" t="s">
        <v>234</v>
      </c>
      <c r="N52" s="148"/>
      <c r="O52" s="149"/>
      <c r="P52" s="103" t="str">
        <f>G28</f>
        <v>안성</v>
      </c>
      <c r="Q52" s="51">
        <v>19</v>
      </c>
    </row>
    <row r="53" spans="1:17" ht="17.25" x14ac:dyDescent="0.3">
      <c r="A53" s="161"/>
      <c r="B53" s="164"/>
      <c r="C53" s="162"/>
      <c r="D53" s="162"/>
      <c r="F53" s="25"/>
      <c r="G53" s="27"/>
      <c r="L53" s="146" t="s">
        <v>231</v>
      </c>
      <c r="M53" s="151"/>
      <c r="N53" s="152"/>
      <c r="O53" s="153"/>
      <c r="P53" s="1" t="s">
        <v>232</v>
      </c>
      <c r="Q53" s="51"/>
    </row>
    <row r="54" spans="1:17" ht="17.25" x14ac:dyDescent="0.3">
      <c r="A54" s="161"/>
      <c r="B54" s="162">
        <v>26</v>
      </c>
      <c r="C54" s="162" t="str">
        <f>VLOOKUP(B54,$F$9:$G$55,2,FALSE)</f>
        <v>과천</v>
      </c>
      <c r="D54" s="162"/>
      <c r="F54" s="25"/>
      <c r="G54" s="27"/>
      <c r="L54" s="150"/>
      <c r="M54" s="154"/>
      <c r="N54" s="155"/>
      <c r="O54" s="156"/>
      <c r="P54" s="143"/>
      <c r="Q54" s="51"/>
    </row>
    <row r="55" spans="1:17" ht="17.25" x14ac:dyDescent="0.3">
      <c r="A55" s="161"/>
      <c r="B55" s="162"/>
      <c r="C55" s="162"/>
      <c r="D55" s="162"/>
      <c r="F55" s="25"/>
      <c r="G55" s="27"/>
      <c r="L55" s="150"/>
      <c r="M55" s="154"/>
      <c r="N55" s="155"/>
      <c r="O55" s="156"/>
      <c r="P55" s="143"/>
      <c r="Q55" s="51"/>
    </row>
    <row r="56" spans="1:17" x14ac:dyDescent="0.3">
      <c r="L56" s="150"/>
      <c r="M56" s="154"/>
      <c r="N56" s="155"/>
      <c r="O56" s="156"/>
      <c r="P56" s="143"/>
      <c r="Q56" s="51"/>
    </row>
    <row r="57" spans="1:17" x14ac:dyDescent="0.3">
      <c r="L57" s="150"/>
      <c r="M57" s="154"/>
      <c r="N57" s="155"/>
      <c r="O57" s="156"/>
      <c r="P57" s="143"/>
      <c r="Q57" s="51"/>
    </row>
    <row r="58" spans="1:17" x14ac:dyDescent="0.3">
      <c r="L58" s="150"/>
      <c r="M58" s="154"/>
      <c r="N58" s="155"/>
      <c r="O58" s="156"/>
      <c r="P58" s="143"/>
      <c r="Q58" s="51"/>
    </row>
    <row r="59" spans="1:17" x14ac:dyDescent="0.3">
      <c r="L59" s="150"/>
      <c r="M59" s="154"/>
      <c r="N59" s="155"/>
      <c r="O59" s="156"/>
      <c r="P59" s="143"/>
      <c r="Q59" s="51"/>
    </row>
    <row r="60" spans="1:17" x14ac:dyDescent="0.3">
      <c r="L60" s="149"/>
      <c r="M60" s="157"/>
      <c r="N60" s="158"/>
      <c r="O60" s="159"/>
      <c r="P60" s="144"/>
      <c r="Q60" s="51"/>
    </row>
    <row r="61" spans="1:17" x14ac:dyDescent="0.3">
      <c r="K61" s="51">
        <v>18</v>
      </c>
      <c r="L61" s="103" t="str">
        <f>G27</f>
        <v>의정부</v>
      </c>
      <c r="M61" s="1" t="s">
        <v>233</v>
      </c>
      <c r="N61" s="145"/>
      <c r="O61" s="146"/>
      <c r="P61" s="103" t="str">
        <f>G29</f>
        <v>연천</v>
      </c>
      <c r="Q61" s="51">
        <v>20</v>
      </c>
    </row>
  </sheetData>
  <mergeCells count="107">
    <mergeCell ref="A44:A49"/>
    <mergeCell ref="B44:B45"/>
    <mergeCell ref="C44:C45"/>
    <mergeCell ref="D44:D49"/>
    <mergeCell ref="B46:B47"/>
    <mergeCell ref="C46:C47"/>
    <mergeCell ref="B48:B49"/>
    <mergeCell ref="C48:C49"/>
    <mergeCell ref="A50:A55"/>
    <mergeCell ref="B50:B51"/>
    <mergeCell ref="C50:C51"/>
    <mergeCell ref="D50:D55"/>
    <mergeCell ref="B52:B53"/>
    <mergeCell ref="C52:C53"/>
    <mergeCell ref="B54:B55"/>
    <mergeCell ref="C54:C55"/>
    <mergeCell ref="A36:A43"/>
    <mergeCell ref="B36:B37"/>
    <mergeCell ref="C36:C37"/>
    <mergeCell ref="D36:D43"/>
    <mergeCell ref="B38:B39"/>
    <mergeCell ref="C38:C39"/>
    <mergeCell ref="B40:B41"/>
    <mergeCell ref="C40:C41"/>
    <mergeCell ref="B42:B43"/>
    <mergeCell ref="C42:C43"/>
    <mergeCell ref="A28:A35"/>
    <mergeCell ref="B28:B29"/>
    <mergeCell ref="C28:C29"/>
    <mergeCell ref="D28:D35"/>
    <mergeCell ref="B30:B31"/>
    <mergeCell ref="C30:C31"/>
    <mergeCell ref="B32:B33"/>
    <mergeCell ref="C32:C33"/>
    <mergeCell ref="B34:B35"/>
    <mergeCell ref="C34:C35"/>
    <mergeCell ref="A20:A27"/>
    <mergeCell ref="B20:B21"/>
    <mergeCell ref="C20:C21"/>
    <mergeCell ref="D20:D27"/>
    <mergeCell ref="B22:B23"/>
    <mergeCell ref="C22:C23"/>
    <mergeCell ref="B24:B25"/>
    <mergeCell ref="C24:C25"/>
    <mergeCell ref="B26:B27"/>
    <mergeCell ref="C26:C27"/>
    <mergeCell ref="A12:A19"/>
    <mergeCell ref="B12:B13"/>
    <mergeCell ref="C12:C13"/>
    <mergeCell ref="D12:D19"/>
    <mergeCell ref="B14:B15"/>
    <mergeCell ref="C14:C15"/>
    <mergeCell ref="B16:B17"/>
    <mergeCell ref="C16:C17"/>
    <mergeCell ref="B18:B19"/>
    <mergeCell ref="C18:C19"/>
    <mergeCell ref="A1:K1"/>
    <mergeCell ref="A4:A11"/>
    <mergeCell ref="B4:B5"/>
    <mergeCell ref="C4:C5"/>
    <mergeCell ref="D4:D11"/>
    <mergeCell ref="B6:B7"/>
    <mergeCell ref="C6:C7"/>
    <mergeCell ref="B8:B9"/>
    <mergeCell ref="C8:C9"/>
    <mergeCell ref="B10:B11"/>
    <mergeCell ref="C10:C11"/>
    <mergeCell ref="L17:L24"/>
    <mergeCell ref="M17:O24"/>
    <mergeCell ref="P17:P24"/>
    <mergeCell ref="T17:V21"/>
    <mergeCell ref="M3:O3"/>
    <mergeCell ref="T3:V3"/>
    <mergeCell ref="M4:O4"/>
    <mergeCell ref="L5:L12"/>
    <mergeCell ref="M5:O12"/>
    <mergeCell ref="P5:P12"/>
    <mergeCell ref="T6:V10"/>
    <mergeCell ref="M25:O25"/>
    <mergeCell ref="M27:O27"/>
    <mergeCell ref="T27:V27"/>
    <mergeCell ref="M28:O28"/>
    <mergeCell ref="T28:V28"/>
    <mergeCell ref="M13:O13"/>
    <mergeCell ref="T14:V14"/>
    <mergeCell ref="M15:O15"/>
    <mergeCell ref="M16:O16"/>
    <mergeCell ref="W29:W36"/>
    <mergeCell ref="M37:O37"/>
    <mergeCell ref="T37:V37"/>
    <mergeCell ref="M39:O39"/>
    <mergeCell ref="M40:O40"/>
    <mergeCell ref="L29:L36"/>
    <mergeCell ref="M29:O36"/>
    <mergeCell ref="P29:P36"/>
    <mergeCell ref="S29:S36"/>
    <mergeCell ref="T29:V36"/>
    <mergeCell ref="M52:O52"/>
    <mergeCell ref="L53:L60"/>
    <mergeCell ref="M53:O60"/>
    <mergeCell ref="P53:P60"/>
    <mergeCell ref="M61:O61"/>
    <mergeCell ref="L41:L48"/>
    <mergeCell ref="M41:O48"/>
    <mergeCell ref="P41:P48"/>
    <mergeCell ref="M49:O49"/>
    <mergeCell ref="M51:O51"/>
  </mergeCells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V33"/>
  <sheetViews>
    <sheetView tabSelected="1" zoomScale="70" zoomScaleNormal="70" workbookViewId="0"/>
  </sheetViews>
  <sheetFormatPr defaultRowHeight="16.5" x14ac:dyDescent="0.3"/>
  <cols>
    <col min="2" max="33" width="5.375" customWidth="1"/>
  </cols>
  <sheetData>
    <row r="1" spans="1:48" ht="27" customHeight="1" thickBot="1" x14ac:dyDescent="0.35"/>
    <row r="2" spans="1:48" ht="27" customHeight="1" x14ac:dyDescent="0.3">
      <c r="M2" s="182" t="s">
        <v>325</v>
      </c>
      <c r="N2" s="183"/>
      <c r="O2" s="183"/>
      <c r="P2" s="183"/>
      <c r="Q2" s="183"/>
      <c r="R2" s="183"/>
      <c r="S2" s="183"/>
      <c r="T2" s="183"/>
      <c r="U2" s="183"/>
      <c r="V2" s="183"/>
      <c r="W2" s="184"/>
    </row>
    <row r="3" spans="1:48" ht="27" customHeight="1" thickBot="1" x14ac:dyDescent="0.35">
      <c r="M3" s="185"/>
      <c r="N3" s="186"/>
      <c r="O3" s="186"/>
      <c r="P3" s="186"/>
      <c r="Q3" s="186"/>
      <c r="R3" s="186"/>
      <c r="S3" s="186"/>
      <c r="T3" s="186"/>
      <c r="U3" s="186"/>
      <c r="V3" s="186"/>
      <c r="W3" s="187"/>
    </row>
    <row r="4" spans="1:48" ht="27" customHeight="1" thickBot="1" x14ac:dyDescent="0.35">
      <c r="A4" s="188"/>
      <c r="B4" s="189" t="s">
        <v>318</v>
      </c>
      <c r="C4" s="190"/>
      <c r="D4" s="190"/>
      <c r="E4" s="190"/>
      <c r="F4" s="191"/>
      <c r="N4" s="195"/>
      <c r="O4" s="195"/>
      <c r="P4" s="195"/>
      <c r="Q4" s="195"/>
      <c r="R4" s="195"/>
      <c r="S4" s="195"/>
      <c r="T4" s="195"/>
      <c r="U4" s="195"/>
      <c r="AC4" s="189" t="s">
        <v>318</v>
      </c>
      <c r="AD4" s="196"/>
      <c r="AE4" s="196"/>
      <c r="AF4" s="196"/>
      <c r="AG4" s="197"/>
      <c r="AH4" s="176"/>
    </row>
    <row r="5" spans="1:48" ht="27" customHeight="1" thickBot="1" x14ac:dyDescent="0.35">
      <c r="A5" s="188"/>
      <c r="B5" s="192"/>
      <c r="C5" s="193"/>
      <c r="D5" s="193"/>
      <c r="E5" s="193"/>
      <c r="F5" s="194"/>
      <c r="G5" s="106"/>
      <c r="H5" s="107"/>
      <c r="I5" s="108"/>
      <c r="Z5" s="137"/>
      <c r="AA5" s="138"/>
      <c r="AB5" s="138"/>
      <c r="AC5" s="198"/>
      <c r="AD5" s="199"/>
      <c r="AE5" s="199"/>
      <c r="AF5" s="199"/>
      <c r="AG5" s="200"/>
      <c r="AH5" s="176"/>
    </row>
    <row r="6" spans="1:48" ht="27" customHeight="1" thickBot="1" x14ac:dyDescent="0.35">
      <c r="I6" s="123"/>
      <c r="Z6" s="139"/>
      <c r="AA6" s="140"/>
      <c r="AB6" s="140"/>
    </row>
    <row r="7" spans="1:48" ht="27" customHeight="1" thickBot="1" x14ac:dyDescent="0.35">
      <c r="J7" s="106"/>
      <c r="K7" s="107"/>
      <c r="L7" s="108"/>
      <c r="W7" s="106"/>
      <c r="X7" s="107"/>
      <c r="Y7" s="107"/>
      <c r="Z7" s="139"/>
      <c r="AA7" s="140"/>
      <c r="AB7" s="140"/>
    </row>
    <row r="8" spans="1:48" ht="27" customHeight="1" thickBot="1" x14ac:dyDescent="0.35">
      <c r="A8" s="188">
        <v>1</v>
      </c>
      <c r="B8" s="204" t="s">
        <v>319</v>
      </c>
      <c r="C8" s="207"/>
      <c r="D8" s="208" t="s">
        <v>320</v>
      </c>
      <c r="E8" s="209"/>
      <c r="F8" s="210"/>
      <c r="G8" s="122"/>
      <c r="H8" s="120"/>
      <c r="I8" s="121"/>
      <c r="J8" s="124"/>
      <c r="K8" s="133"/>
      <c r="L8" s="135"/>
      <c r="W8" s="125"/>
      <c r="Z8" s="122"/>
      <c r="AA8" s="120"/>
      <c r="AB8" s="120"/>
      <c r="AC8" s="204" t="s">
        <v>319</v>
      </c>
      <c r="AD8" s="205"/>
      <c r="AE8" s="205" t="s">
        <v>320</v>
      </c>
      <c r="AF8" s="205"/>
      <c r="AG8" s="206"/>
      <c r="AH8" s="176">
        <f>AH12+1</f>
        <v>10</v>
      </c>
      <c r="AO8" s="169" t="s">
        <v>350</v>
      </c>
      <c r="AP8" s="169"/>
      <c r="AQ8" s="169"/>
      <c r="AR8" s="169"/>
      <c r="AS8" s="169"/>
      <c r="AT8" s="169"/>
      <c r="AU8" s="169"/>
    </row>
    <row r="9" spans="1:48" ht="27" customHeight="1" thickBot="1" x14ac:dyDescent="0.35">
      <c r="A9" s="188"/>
      <c r="B9" s="177" t="str">
        <f>VLOOKUP(A8,$AJ$10:$AL$21,2,FALSE)</f>
        <v>성남</v>
      </c>
      <c r="C9" s="178"/>
      <c r="D9" s="179" t="str">
        <f>VLOOKUP(A8,$AJ$10:$AL$21,3,FALSE)</f>
        <v>시드</v>
      </c>
      <c r="E9" s="180"/>
      <c r="F9" s="181"/>
      <c r="K9" s="134"/>
      <c r="L9" s="123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25"/>
      <c r="Z9" s="112"/>
      <c r="AA9" s="112"/>
      <c r="AB9" s="112"/>
      <c r="AC9" s="201" t="str">
        <f>VLOOKUP(AH8,$AJ$10:$AL$21,2,FALSE)</f>
        <v>평택</v>
      </c>
      <c r="AD9" s="202"/>
      <c r="AE9" s="202" t="str">
        <f>VLOOKUP(AH8,$AJ$10:$AL$21,3,FALSE)</f>
        <v>-</v>
      </c>
      <c r="AF9" s="202"/>
      <c r="AG9" s="203"/>
      <c r="AH9" s="176"/>
      <c r="AK9" s="104">
        <v>9</v>
      </c>
    </row>
    <row r="10" spans="1:48" ht="27" customHeight="1" thickBot="1" x14ac:dyDescent="0.35">
      <c r="K10" s="134"/>
      <c r="L10" s="172" t="s">
        <v>353</v>
      </c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71" t="s">
        <v>356</v>
      </c>
      <c r="Z10" s="112"/>
      <c r="AA10" s="112"/>
      <c r="AB10" s="112"/>
      <c r="AJ10" s="4" t="s">
        <v>321</v>
      </c>
      <c r="AK10" s="21" t="s">
        <v>322</v>
      </c>
      <c r="AL10" s="22" t="s">
        <v>323</v>
      </c>
      <c r="AN10" s="169" t="s">
        <v>326</v>
      </c>
      <c r="AO10" s="169"/>
      <c r="AP10" s="169"/>
      <c r="AQ10" s="169"/>
      <c r="AR10" s="169"/>
      <c r="AS10" s="169"/>
      <c r="AT10" s="169"/>
      <c r="AU10" s="169"/>
      <c r="AV10" s="169"/>
    </row>
    <row r="11" spans="1:48" ht="27" customHeight="1" thickBot="1" x14ac:dyDescent="0.35">
      <c r="K11" s="134"/>
      <c r="L11" s="172"/>
      <c r="M11" s="110"/>
      <c r="N11" s="110"/>
      <c r="O11" s="111"/>
      <c r="P11" s="112"/>
      <c r="Q11" s="112"/>
      <c r="R11" s="112"/>
      <c r="S11" s="112"/>
      <c r="T11" s="109"/>
      <c r="U11" s="110"/>
      <c r="V11" s="110"/>
      <c r="W11" s="171"/>
      <c r="Z11" s="112"/>
      <c r="AA11" s="112"/>
      <c r="AB11" s="112"/>
      <c r="AJ11" s="105">
        <v>1</v>
      </c>
      <c r="AK11" s="105" t="s">
        <v>80</v>
      </c>
      <c r="AL11" s="31" t="s">
        <v>98</v>
      </c>
      <c r="AN11" s="162" t="s">
        <v>327</v>
      </c>
      <c r="AO11" s="162"/>
      <c r="AP11" s="175" t="s">
        <v>328</v>
      </c>
      <c r="AQ11" s="175"/>
      <c r="AR11" s="175"/>
      <c r="AS11" s="175"/>
      <c r="AT11" s="169"/>
      <c r="AU11" s="169"/>
      <c r="AV11" s="169"/>
    </row>
    <row r="12" spans="1:48" ht="27" customHeight="1" thickBot="1" x14ac:dyDescent="0.35">
      <c r="A12" s="188">
        <v>2</v>
      </c>
      <c r="B12" s="211" t="s">
        <v>319</v>
      </c>
      <c r="C12" s="207"/>
      <c r="D12" s="208" t="s">
        <v>324</v>
      </c>
      <c r="E12" s="209"/>
      <c r="F12" s="210"/>
      <c r="K12" s="134"/>
      <c r="L12" s="123"/>
      <c r="M12" s="132"/>
      <c r="N12" s="112"/>
      <c r="O12" s="118"/>
      <c r="P12" s="112"/>
      <c r="Q12" s="112"/>
      <c r="R12" s="112"/>
      <c r="S12" s="112"/>
      <c r="T12" s="116"/>
      <c r="U12" s="112"/>
      <c r="V12" s="112"/>
      <c r="W12" s="125"/>
      <c r="Z12" s="112"/>
      <c r="AA12" s="112"/>
      <c r="AB12" s="112"/>
      <c r="AC12" s="204" t="s">
        <v>319</v>
      </c>
      <c r="AD12" s="205"/>
      <c r="AE12" s="205" t="s">
        <v>320</v>
      </c>
      <c r="AF12" s="205"/>
      <c r="AG12" s="206"/>
      <c r="AH12" s="176">
        <f>AH16+1</f>
        <v>9</v>
      </c>
      <c r="AJ12" s="105">
        <v>2</v>
      </c>
      <c r="AK12" s="105" t="s">
        <v>312</v>
      </c>
      <c r="AL12" s="31" t="s">
        <v>315</v>
      </c>
      <c r="AN12" s="162" t="s">
        <v>329</v>
      </c>
      <c r="AO12" s="162"/>
      <c r="AP12" s="169" t="s">
        <v>338</v>
      </c>
      <c r="AQ12" s="169"/>
      <c r="AR12" s="169"/>
      <c r="AS12" s="169"/>
      <c r="AT12" s="169"/>
      <c r="AU12" s="169"/>
      <c r="AV12" s="169"/>
    </row>
    <row r="13" spans="1:48" ht="27" customHeight="1" thickBot="1" x14ac:dyDescent="0.35">
      <c r="A13" s="188"/>
      <c r="B13" s="177" t="str">
        <f>VLOOKUP(A12,$AJ$10:$AL$21,2,FALSE)</f>
        <v>고양</v>
      </c>
      <c r="C13" s="178"/>
      <c r="D13" s="179" t="str">
        <f>VLOOKUP(A12,$AJ$10:$AL$21,3,FALSE)</f>
        <v>-</v>
      </c>
      <c r="E13" s="180"/>
      <c r="F13" s="181"/>
      <c r="G13" s="126"/>
      <c r="H13" s="126"/>
      <c r="I13" s="127"/>
      <c r="J13" s="116"/>
      <c r="K13" s="132"/>
      <c r="L13" s="118"/>
      <c r="M13" s="132"/>
      <c r="N13" s="112"/>
      <c r="O13" s="118"/>
      <c r="T13" s="116"/>
      <c r="U13" s="112"/>
      <c r="V13" s="112"/>
      <c r="W13" s="116"/>
      <c r="X13" s="112"/>
      <c r="Y13" s="112"/>
      <c r="Z13" s="119"/>
      <c r="AA13" s="117"/>
      <c r="AB13" s="117"/>
      <c r="AC13" s="201" t="str">
        <f>VLOOKUP(AH12,$AJ$10:$AL$21,2,FALSE)</f>
        <v>용인</v>
      </c>
      <c r="AD13" s="202"/>
      <c r="AE13" s="202" t="str">
        <f>VLOOKUP(AH12,$AJ$10:$AL$21,3,FALSE)</f>
        <v>-</v>
      </c>
      <c r="AF13" s="202"/>
      <c r="AG13" s="203"/>
      <c r="AH13" s="176"/>
      <c r="AJ13" s="105">
        <v>6</v>
      </c>
      <c r="AK13" s="105" t="s">
        <v>61</v>
      </c>
      <c r="AL13" s="31" t="s">
        <v>316</v>
      </c>
      <c r="AN13" s="162" t="s">
        <v>330</v>
      </c>
      <c r="AO13" s="162"/>
      <c r="AP13" s="169" t="s">
        <v>339</v>
      </c>
      <c r="AQ13" s="169"/>
      <c r="AR13" s="169"/>
      <c r="AS13" s="169"/>
      <c r="AT13" s="169"/>
      <c r="AU13" s="169"/>
      <c r="AV13" s="169"/>
    </row>
    <row r="14" spans="1:48" ht="27" customHeight="1" thickBot="1" x14ac:dyDescent="0.35">
      <c r="I14" s="170" t="s">
        <v>351</v>
      </c>
      <c r="J14" s="113"/>
      <c r="K14" s="114"/>
      <c r="L14" s="115"/>
      <c r="M14" s="132"/>
      <c r="N14" s="112"/>
      <c r="O14" s="118"/>
      <c r="T14" s="116"/>
      <c r="U14" s="112"/>
      <c r="V14" s="112"/>
      <c r="W14" s="113"/>
      <c r="X14" s="114"/>
      <c r="Y14" s="114"/>
      <c r="Z14" s="171" t="s">
        <v>352</v>
      </c>
      <c r="AC14" s="107"/>
      <c r="AJ14" s="105">
        <v>8</v>
      </c>
      <c r="AK14" s="105" t="s">
        <v>258</v>
      </c>
      <c r="AL14" s="31" t="s">
        <v>315</v>
      </c>
      <c r="AN14" s="162" t="s">
        <v>331</v>
      </c>
      <c r="AO14" s="162"/>
      <c r="AP14" s="169" t="s">
        <v>340</v>
      </c>
      <c r="AQ14" s="169"/>
      <c r="AR14" s="169"/>
      <c r="AS14" s="169"/>
      <c r="AT14" s="169"/>
      <c r="AU14" s="169"/>
      <c r="AV14" s="169"/>
    </row>
    <row r="15" spans="1:48" ht="27" customHeight="1" thickBot="1" x14ac:dyDescent="0.35">
      <c r="I15" s="170"/>
      <c r="J15" s="112"/>
      <c r="K15" s="112"/>
      <c r="L15" s="112"/>
      <c r="M15" s="112"/>
      <c r="N15" s="112"/>
      <c r="O15" s="118"/>
      <c r="T15" s="116"/>
      <c r="U15" s="112"/>
      <c r="V15" s="112"/>
      <c r="W15" s="112"/>
      <c r="X15" s="112"/>
      <c r="Y15" s="112"/>
      <c r="Z15" s="171"/>
      <c r="AC15" s="120"/>
      <c r="AJ15" s="105">
        <v>5</v>
      </c>
      <c r="AK15" s="105" t="s">
        <v>77</v>
      </c>
      <c r="AL15" s="31" t="s">
        <v>316</v>
      </c>
      <c r="AN15" s="162" t="s">
        <v>332</v>
      </c>
      <c r="AO15" s="162"/>
      <c r="AP15" s="169" t="s">
        <v>341</v>
      </c>
      <c r="AQ15" s="169"/>
      <c r="AR15" s="169"/>
      <c r="AS15" s="169"/>
      <c r="AT15" s="169"/>
      <c r="AU15" s="169"/>
      <c r="AV15" s="169"/>
    </row>
    <row r="16" spans="1:48" ht="27" customHeight="1" thickBot="1" x14ac:dyDescent="0.35">
      <c r="A16" s="188">
        <v>3</v>
      </c>
      <c r="B16" s="211" t="s">
        <v>319</v>
      </c>
      <c r="C16" s="207"/>
      <c r="D16" s="208" t="s">
        <v>324</v>
      </c>
      <c r="E16" s="209"/>
      <c r="F16" s="210"/>
      <c r="G16" s="120"/>
      <c r="H16" s="120"/>
      <c r="I16" s="121"/>
      <c r="J16" s="112"/>
      <c r="K16" s="112"/>
      <c r="L16" s="112"/>
      <c r="M16" s="112"/>
      <c r="N16" s="112"/>
      <c r="O16" s="118"/>
      <c r="P16" s="112"/>
      <c r="Q16" s="112"/>
      <c r="R16" s="112"/>
      <c r="S16" s="112"/>
      <c r="T16" s="116"/>
      <c r="U16" s="112"/>
      <c r="V16" s="112"/>
      <c r="W16" s="112"/>
      <c r="X16" s="112"/>
      <c r="Y16" s="112"/>
      <c r="Z16" s="113"/>
      <c r="AA16" s="114"/>
      <c r="AB16" s="114"/>
      <c r="AC16" s="204" t="s">
        <v>319</v>
      </c>
      <c r="AD16" s="205"/>
      <c r="AE16" s="205" t="s">
        <v>320</v>
      </c>
      <c r="AF16" s="205"/>
      <c r="AG16" s="206"/>
      <c r="AH16" s="176">
        <f>AH24+1</f>
        <v>8</v>
      </c>
      <c r="AJ16" s="105">
        <v>7</v>
      </c>
      <c r="AK16" s="105" t="s">
        <v>268</v>
      </c>
      <c r="AL16" s="31" t="s">
        <v>315</v>
      </c>
      <c r="AN16" s="162" t="s">
        <v>333</v>
      </c>
      <c r="AO16" s="162"/>
      <c r="AP16" s="169" t="s">
        <v>342</v>
      </c>
      <c r="AQ16" s="169"/>
      <c r="AR16" s="169"/>
      <c r="AS16" s="169"/>
      <c r="AT16" s="169"/>
      <c r="AU16" s="169"/>
      <c r="AV16" s="169"/>
    </row>
    <row r="17" spans="1:48" ht="27" customHeight="1" thickBot="1" x14ac:dyDescent="0.35">
      <c r="A17" s="188"/>
      <c r="B17" s="177" t="str">
        <f>VLOOKUP(A16,$AJ$10:$AL$21,2,FALSE)</f>
        <v>이천</v>
      </c>
      <c r="C17" s="178"/>
      <c r="D17" s="179" t="str">
        <f>VLOOKUP(A16,$AJ$10:$AL$21,3,FALSE)</f>
        <v>-</v>
      </c>
      <c r="E17" s="180"/>
      <c r="F17" s="181"/>
      <c r="J17" s="112"/>
      <c r="K17" s="112"/>
      <c r="L17" s="112"/>
      <c r="M17" s="112"/>
      <c r="N17" s="112"/>
      <c r="O17" s="118"/>
      <c r="P17" s="112"/>
      <c r="Q17" s="112"/>
      <c r="R17" s="112"/>
      <c r="S17" s="112"/>
      <c r="T17" s="116"/>
      <c r="U17" s="112"/>
      <c r="V17" s="112"/>
      <c r="W17" s="112"/>
      <c r="X17" s="112"/>
      <c r="Y17" s="112"/>
      <c r="Z17" s="112"/>
      <c r="AA17" s="112"/>
      <c r="AB17" s="112"/>
      <c r="AC17" s="201" t="str">
        <f>VLOOKUP(AH16,$AJ$10:$AL$21,2,FALSE)</f>
        <v>군포</v>
      </c>
      <c r="AD17" s="202"/>
      <c r="AE17" s="202" t="str">
        <f>VLOOKUP(AH16,$AJ$10:$AL$21,3,FALSE)</f>
        <v>-</v>
      </c>
      <c r="AF17" s="202"/>
      <c r="AG17" s="203"/>
      <c r="AH17" s="176"/>
      <c r="AJ17" s="105">
        <v>4</v>
      </c>
      <c r="AK17" s="105" t="s">
        <v>313</v>
      </c>
      <c r="AL17" s="31" t="s">
        <v>317</v>
      </c>
      <c r="AN17" s="162" t="s">
        <v>334</v>
      </c>
      <c r="AO17" s="162"/>
      <c r="AP17" s="169" t="s">
        <v>343</v>
      </c>
      <c r="AQ17" s="169"/>
      <c r="AR17" s="169"/>
      <c r="AS17" s="169"/>
      <c r="AT17" s="169" t="s">
        <v>344</v>
      </c>
      <c r="AU17" s="169"/>
      <c r="AV17" s="169"/>
    </row>
    <row r="18" spans="1:48" ht="27" customHeight="1" thickBot="1" x14ac:dyDescent="0.35">
      <c r="J18" s="112"/>
      <c r="K18" s="112"/>
      <c r="L18" s="112"/>
      <c r="O18" s="172" t="s">
        <v>357</v>
      </c>
      <c r="P18" s="112"/>
      <c r="Q18" s="112"/>
      <c r="R18" s="112"/>
      <c r="S18" s="112"/>
      <c r="T18" s="171" t="s">
        <v>358</v>
      </c>
      <c r="W18" s="112"/>
      <c r="X18" s="112"/>
      <c r="Y18" s="112"/>
      <c r="Z18" s="112"/>
      <c r="AA18" s="112"/>
      <c r="AB18" s="112"/>
      <c r="AJ18" s="105">
        <v>9</v>
      </c>
      <c r="AK18" s="105" t="s">
        <v>78</v>
      </c>
      <c r="AL18" s="31" t="s">
        <v>315</v>
      </c>
      <c r="AN18" s="162" t="s">
        <v>335</v>
      </c>
      <c r="AO18" s="162"/>
      <c r="AP18" s="169" t="s">
        <v>345</v>
      </c>
      <c r="AQ18" s="169"/>
      <c r="AR18" s="169"/>
      <c r="AS18" s="169"/>
      <c r="AT18" s="169" t="s">
        <v>344</v>
      </c>
      <c r="AU18" s="169"/>
      <c r="AV18" s="169"/>
    </row>
    <row r="19" spans="1:48" ht="27" customHeight="1" thickBot="1" x14ac:dyDescent="0.35">
      <c r="J19" s="112"/>
      <c r="K19" s="112"/>
      <c r="L19" s="112"/>
      <c r="O19" s="172"/>
      <c r="P19" s="110"/>
      <c r="Q19" s="173" t="s">
        <v>359</v>
      </c>
      <c r="R19" s="173"/>
      <c r="S19" s="110"/>
      <c r="T19" s="171"/>
      <c r="W19" s="112"/>
      <c r="X19" s="112"/>
      <c r="Y19" s="112"/>
      <c r="Z19" s="112"/>
      <c r="AA19" s="112"/>
      <c r="AB19" s="112"/>
      <c r="AJ19" s="105">
        <v>3</v>
      </c>
      <c r="AK19" s="105" t="s">
        <v>85</v>
      </c>
      <c r="AL19" s="31" t="s">
        <v>315</v>
      </c>
      <c r="AN19" s="162" t="s">
        <v>336</v>
      </c>
      <c r="AO19" s="162"/>
      <c r="AP19" s="169" t="s">
        <v>346</v>
      </c>
      <c r="AQ19" s="169"/>
      <c r="AR19" s="169"/>
      <c r="AS19" s="169"/>
      <c r="AT19" s="169" t="s">
        <v>347</v>
      </c>
      <c r="AU19" s="169"/>
      <c r="AV19" s="169"/>
    </row>
    <row r="20" spans="1:48" ht="27" customHeight="1" thickBot="1" x14ac:dyDescent="0.35">
      <c r="A20" s="188"/>
      <c r="B20" s="189" t="s">
        <v>318</v>
      </c>
      <c r="C20" s="190"/>
      <c r="D20" s="190"/>
      <c r="E20" s="190"/>
      <c r="F20" s="191"/>
      <c r="J20" s="112"/>
      <c r="K20" s="112"/>
      <c r="L20" s="112"/>
      <c r="O20" s="123"/>
      <c r="P20" s="112"/>
      <c r="Q20" s="174"/>
      <c r="R20" s="174"/>
      <c r="S20" s="112"/>
      <c r="T20" s="125"/>
      <c r="W20" s="112"/>
      <c r="X20" s="112"/>
      <c r="Y20" s="112"/>
      <c r="Z20" s="112"/>
      <c r="AA20" s="112"/>
      <c r="AB20" s="112"/>
      <c r="AC20" s="189" t="s">
        <v>318</v>
      </c>
      <c r="AD20" s="190"/>
      <c r="AE20" s="190"/>
      <c r="AF20" s="190"/>
      <c r="AG20" s="191"/>
      <c r="AH20" s="176"/>
      <c r="AJ20" s="105">
        <v>10</v>
      </c>
      <c r="AK20" s="105" t="s">
        <v>314</v>
      </c>
      <c r="AL20" s="31" t="s">
        <v>315</v>
      </c>
      <c r="AN20" s="162" t="s">
        <v>337</v>
      </c>
      <c r="AO20" s="162"/>
      <c r="AP20" s="169" t="s">
        <v>348</v>
      </c>
      <c r="AQ20" s="169"/>
      <c r="AR20" s="169"/>
      <c r="AS20" s="169"/>
      <c r="AT20" s="169" t="s">
        <v>349</v>
      </c>
      <c r="AU20" s="169"/>
      <c r="AV20" s="169"/>
    </row>
    <row r="21" spans="1:48" ht="27" customHeight="1" thickBot="1" x14ac:dyDescent="0.35">
      <c r="A21" s="188"/>
      <c r="B21" s="192"/>
      <c r="C21" s="193"/>
      <c r="D21" s="193"/>
      <c r="E21" s="193"/>
      <c r="F21" s="194"/>
      <c r="G21" s="126"/>
      <c r="H21" s="126"/>
      <c r="I21" s="127"/>
      <c r="J21" s="112"/>
      <c r="K21" s="112"/>
      <c r="L21" s="112"/>
      <c r="M21" s="112"/>
      <c r="N21" s="112"/>
      <c r="O21" s="118"/>
      <c r="T21" s="116"/>
      <c r="U21" s="112"/>
      <c r="V21" s="112"/>
      <c r="W21" s="112"/>
      <c r="X21" s="112"/>
      <c r="Y21" s="112"/>
      <c r="Z21" s="128"/>
      <c r="AA21" s="129"/>
      <c r="AB21" s="129"/>
      <c r="AC21" s="192"/>
      <c r="AD21" s="193"/>
      <c r="AE21" s="193"/>
      <c r="AF21" s="193"/>
      <c r="AG21" s="194"/>
      <c r="AH21" s="176"/>
      <c r="AJ21" s="104"/>
    </row>
    <row r="22" spans="1:48" ht="27" customHeight="1" thickBot="1" x14ac:dyDescent="0.35">
      <c r="I22" s="123"/>
      <c r="J22" s="112"/>
      <c r="K22" s="112"/>
      <c r="L22" s="112"/>
      <c r="M22" s="112"/>
      <c r="N22" s="112"/>
      <c r="O22" s="118"/>
      <c r="T22" s="116"/>
      <c r="U22" s="112"/>
      <c r="V22" s="112"/>
      <c r="W22" s="112"/>
      <c r="X22" s="112"/>
      <c r="Y22" s="112"/>
      <c r="Z22" s="130"/>
      <c r="AA22" s="131"/>
      <c r="AB22" s="131"/>
    </row>
    <row r="23" spans="1:48" ht="27" customHeight="1" thickBot="1" x14ac:dyDescent="0.35">
      <c r="I23" s="123"/>
      <c r="J23" s="110"/>
      <c r="K23" s="110"/>
      <c r="L23" s="111"/>
      <c r="M23" s="116"/>
      <c r="N23" s="112"/>
      <c r="O23" s="118"/>
      <c r="T23" s="116"/>
      <c r="U23" s="112"/>
      <c r="V23" s="112"/>
      <c r="W23" s="109"/>
      <c r="X23" s="110"/>
      <c r="Y23" s="110"/>
      <c r="Z23" s="130"/>
      <c r="AA23" s="131"/>
      <c r="AB23" s="131"/>
    </row>
    <row r="24" spans="1:48" ht="27" customHeight="1" thickBot="1" x14ac:dyDescent="0.35">
      <c r="A24" s="188">
        <f>A16+1</f>
        <v>4</v>
      </c>
      <c r="B24" s="204" t="s">
        <v>319</v>
      </c>
      <c r="C24" s="205"/>
      <c r="D24" s="205" t="s">
        <v>320</v>
      </c>
      <c r="E24" s="205"/>
      <c r="F24" s="206"/>
      <c r="G24" s="122"/>
      <c r="H24" s="120"/>
      <c r="I24" s="120"/>
      <c r="J24" s="116"/>
      <c r="K24" s="112"/>
      <c r="L24" s="118"/>
      <c r="M24" s="116"/>
      <c r="N24" s="112"/>
      <c r="O24" s="118"/>
      <c r="P24" s="112"/>
      <c r="Q24" s="112"/>
      <c r="R24" s="112"/>
      <c r="S24" s="112"/>
      <c r="T24" s="116"/>
      <c r="U24" s="112"/>
      <c r="V24" s="112"/>
      <c r="W24" s="116"/>
      <c r="X24" s="112"/>
      <c r="Y24" s="112"/>
      <c r="Z24" s="113"/>
      <c r="AA24" s="114"/>
      <c r="AB24" s="114"/>
      <c r="AC24" s="204" t="s">
        <v>319</v>
      </c>
      <c r="AD24" s="205"/>
      <c r="AE24" s="205" t="s">
        <v>320</v>
      </c>
      <c r="AF24" s="205"/>
      <c r="AG24" s="206"/>
      <c r="AH24" s="176">
        <f>AH28+1</f>
        <v>7</v>
      </c>
    </row>
    <row r="25" spans="1:48" ht="27" customHeight="1" thickBot="1" x14ac:dyDescent="0.35">
      <c r="A25" s="188"/>
      <c r="B25" s="201" t="str">
        <f>VLOOKUP(A24,$AJ$10:$AL$21,2,FALSE)</f>
        <v>안양</v>
      </c>
      <c r="C25" s="202"/>
      <c r="D25" s="202" t="str">
        <f>VLOOKUP(A24,$AJ$10:$AL$21,3,FALSE)</f>
        <v>-</v>
      </c>
      <c r="E25" s="202"/>
      <c r="F25" s="203"/>
      <c r="L25" s="123"/>
      <c r="M25" s="116"/>
      <c r="N25" s="112"/>
      <c r="O25" s="118"/>
      <c r="P25" s="112"/>
      <c r="Q25" s="112"/>
      <c r="R25" s="112"/>
      <c r="S25" s="112"/>
      <c r="T25" s="116"/>
      <c r="U25" s="112"/>
      <c r="V25" s="112"/>
      <c r="W25" s="125"/>
      <c r="Z25" s="112"/>
      <c r="AA25" s="112"/>
      <c r="AB25" s="112"/>
      <c r="AC25" s="201" t="str">
        <f>VLOOKUP(AH24,$AJ$10:$AL$21,2,FALSE)</f>
        <v>안산</v>
      </c>
      <c r="AD25" s="202"/>
      <c r="AE25" s="202" t="str">
        <f>VLOOKUP(AH24,$AJ$10:$AL$21,3,FALSE)</f>
        <v>-</v>
      </c>
      <c r="AF25" s="202"/>
      <c r="AG25" s="203"/>
      <c r="AH25" s="176"/>
    </row>
    <row r="26" spans="1:48" ht="27" customHeight="1" thickBot="1" x14ac:dyDescent="0.35">
      <c r="K26" s="134"/>
      <c r="L26" s="172" t="s">
        <v>354</v>
      </c>
      <c r="M26" s="114"/>
      <c r="N26" s="114"/>
      <c r="O26" s="115"/>
      <c r="P26" s="112"/>
      <c r="Q26" s="112"/>
      <c r="R26" s="112"/>
      <c r="S26" s="112"/>
      <c r="T26" s="113"/>
      <c r="U26" s="114"/>
      <c r="V26" s="114"/>
      <c r="W26" s="171" t="s">
        <v>355</v>
      </c>
      <c r="Z26" s="112"/>
      <c r="AA26" s="112"/>
      <c r="AB26" s="112"/>
    </row>
    <row r="27" spans="1:48" ht="27" customHeight="1" thickBot="1" x14ac:dyDescent="0.35">
      <c r="K27" s="134"/>
      <c r="L27" s="17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71"/>
      <c r="Z27" s="112"/>
      <c r="AA27" s="112"/>
      <c r="AB27" s="112"/>
    </row>
    <row r="28" spans="1:48" ht="27" customHeight="1" thickBot="1" x14ac:dyDescent="0.35">
      <c r="A28" s="188">
        <f>A24+1</f>
        <v>5</v>
      </c>
      <c r="B28" s="204" t="s">
        <v>319</v>
      </c>
      <c r="C28" s="205"/>
      <c r="D28" s="205" t="s">
        <v>320</v>
      </c>
      <c r="E28" s="205"/>
      <c r="F28" s="206"/>
      <c r="K28" s="134"/>
      <c r="L28" s="136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25"/>
      <c r="Z28" s="112"/>
      <c r="AA28" s="112"/>
      <c r="AB28" s="112"/>
      <c r="AC28" s="204" t="s">
        <v>319</v>
      </c>
      <c r="AD28" s="205"/>
      <c r="AE28" s="205" t="s">
        <v>320</v>
      </c>
      <c r="AF28" s="205"/>
      <c r="AG28" s="206"/>
      <c r="AH28" s="176">
        <f>A28+1</f>
        <v>6</v>
      </c>
    </row>
    <row r="29" spans="1:48" ht="27" customHeight="1" thickBot="1" x14ac:dyDescent="0.35">
      <c r="A29" s="188"/>
      <c r="B29" s="201" t="str">
        <f>VLOOKUP(A28,$AJ$10:$AL$21,2,FALSE)</f>
        <v>시흥</v>
      </c>
      <c r="C29" s="202"/>
      <c r="D29" s="202" t="str">
        <f>VLOOKUP(A28,$AJ$10:$AL$21,3,FALSE)</f>
        <v>-</v>
      </c>
      <c r="E29" s="202"/>
      <c r="F29" s="203"/>
      <c r="G29" s="126"/>
      <c r="H29" s="126"/>
      <c r="I29" s="127"/>
      <c r="J29" s="116"/>
      <c r="K29" s="132"/>
      <c r="L29" s="118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6"/>
      <c r="X29" s="112"/>
      <c r="Y29" s="112"/>
      <c r="Z29" s="109"/>
      <c r="AA29" s="110"/>
      <c r="AB29" s="110"/>
      <c r="AC29" s="201" t="str">
        <f>VLOOKUP(AH28,$AJ$10:$AL$21,2,FALSE)</f>
        <v>과천</v>
      </c>
      <c r="AD29" s="202"/>
      <c r="AE29" s="202" t="str">
        <f>VLOOKUP(AH28,$AJ$10:$AL$21,3,FALSE)</f>
        <v>-</v>
      </c>
      <c r="AF29" s="202"/>
      <c r="AG29" s="203"/>
      <c r="AH29" s="176"/>
    </row>
    <row r="30" spans="1:48" ht="27" customHeight="1" thickBot="1" x14ac:dyDescent="0.35">
      <c r="G30" s="141"/>
      <c r="H30" s="141"/>
      <c r="I30" s="142"/>
      <c r="J30" s="113"/>
      <c r="K30" s="114"/>
      <c r="L30" s="115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3"/>
      <c r="X30" s="114"/>
      <c r="Y30" s="114"/>
      <c r="Z30" s="130"/>
      <c r="AA30" s="131"/>
      <c r="AB30" s="131"/>
    </row>
    <row r="31" spans="1:48" ht="27" customHeight="1" thickBot="1" x14ac:dyDescent="0.35">
      <c r="G31" s="141"/>
      <c r="H31" s="141"/>
      <c r="I31" s="14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30"/>
      <c r="AA31" s="131"/>
      <c r="AB31" s="131"/>
    </row>
    <row r="32" spans="1:48" ht="27" customHeight="1" thickBot="1" x14ac:dyDescent="0.35">
      <c r="A32" s="188"/>
      <c r="B32" s="189" t="s">
        <v>318</v>
      </c>
      <c r="C32" s="196"/>
      <c r="D32" s="196"/>
      <c r="E32" s="196"/>
      <c r="F32" s="197"/>
      <c r="G32" s="122"/>
      <c r="H32" s="120"/>
      <c r="I32" s="121"/>
      <c r="Z32" s="122"/>
      <c r="AA32" s="120"/>
      <c r="AB32" s="120"/>
      <c r="AC32" s="189" t="s">
        <v>318</v>
      </c>
      <c r="AD32" s="196"/>
      <c r="AE32" s="196"/>
      <c r="AF32" s="196"/>
      <c r="AG32" s="197"/>
      <c r="AH32" s="176"/>
    </row>
    <row r="33" spans="1:34" ht="27" customHeight="1" thickBot="1" x14ac:dyDescent="0.35">
      <c r="A33" s="188"/>
      <c r="B33" s="198"/>
      <c r="C33" s="199"/>
      <c r="D33" s="199"/>
      <c r="E33" s="199"/>
      <c r="F33" s="200"/>
      <c r="AC33" s="198"/>
      <c r="AD33" s="199"/>
      <c r="AE33" s="199"/>
      <c r="AF33" s="199"/>
      <c r="AG33" s="200"/>
      <c r="AH33" s="176"/>
    </row>
  </sheetData>
  <mergeCells count="105">
    <mergeCell ref="A32:A33"/>
    <mergeCell ref="B32:F33"/>
    <mergeCell ref="AC32:AG33"/>
    <mergeCell ref="AH32:AH33"/>
    <mergeCell ref="AH28:AH29"/>
    <mergeCell ref="B29:C29"/>
    <mergeCell ref="D29:F29"/>
    <mergeCell ref="AC29:AD29"/>
    <mergeCell ref="AE29:AG29"/>
    <mergeCell ref="A28:A29"/>
    <mergeCell ref="B28:C28"/>
    <mergeCell ref="D28:F28"/>
    <mergeCell ref="AC28:AD28"/>
    <mergeCell ref="AE28:AG28"/>
    <mergeCell ref="A20:A21"/>
    <mergeCell ref="B20:F21"/>
    <mergeCell ref="AC20:AG21"/>
    <mergeCell ref="AH20:AH21"/>
    <mergeCell ref="A24:A25"/>
    <mergeCell ref="B24:C24"/>
    <mergeCell ref="D24:F24"/>
    <mergeCell ref="AC24:AD24"/>
    <mergeCell ref="AE24:AG24"/>
    <mergeCell ref="AH24:AH25"/>
    <mergeCell ref="B25:C25"/>
    <mergeCell ref="D25:F25"/>
    <mergeCell ref="AC25:AD25"/>
    <mergeCell ref="AE25:AG25"/>
    <mergeCell ref="AH12:AH13"/>
    <mergeCell ref="AC13:AD13"/>
    <mergeCell ref="AE13:AG13"/>
    <mergeCell ref="A16:A17"/>
    <mergeCell ref="B16:C16"/>
    <mergeCell ref="D16:F16"/>
    <mergeCell ref="AC16:AD16"/>
    <mergeCell ref="AE16:AG16"/>
    <mergeCell ref="AH16:AH17"/>
    <mergeCell ref="B17:C17"/>
    <mergeCell ref="D17:F17"/>
    <mergeCell ref="AC17:AD17"/>
    <mergeCell ref="AE17:AG17"/>
    <mergeCell ref="B12:C12"/>
    <mergeCell ref="D12:F12"/>
    <mergeCell ref="B13:C13"/>
    <mergeCell ref="A12:A13"/>
    <mergeCell ref="AC12:AD12"/>
    <mergeCell ref="AE12:AG12"/>
    <mergeCell ref="A8:A9"/>
    <mergeCell ref="B8:C8"/>
    <mergeCell ref="D8:F8"/>
    <mergeCell ref="AC8:AD8"/>
    <mergeCell ref="AE8:AG8"/>
    <mergeCell ref="D13:F13"/>
    <mergeCell ref="AH8:AH9"/>
    <mergeCell ref="B9:C9"/>
    <mergeCell ref="D9:F9"/>
    <mergeCell ref="M2:W3"/>
    <mergeCell ref="A4:A5"/>
    <mergeCell ref="B4:F5"/>
    <mergeCell ref="N4:U4"/>
    <mergeCell ref="AC4:AG5"/>
    <mergeCell ref="AH4:AH5"/>
    <mergeCell ref="AC9:AD9"/>
    <mergeCell ref="AE9:AG9"/>
    <mergeCell ref="AP19:AS19"/>
    <mergeCell ref="AP20:AS20"/>
    <mergeCell ref="AP11:AS11"/>
    <mergeCell ref="AP12:AS12"/>
    <mergeCell ref="AP13:AS13"/>
    <mergeCell ref="AP14:AS14"/>
    <mergeCell ref="AP15:AS15"/>
    <mergeCell ref="AN16:AO16"/>
    <mergeCell ref="AN17:AO17"/>
    <mergeCell ref="AN19:AO19"/>
    <mergeCell ref="AN18:AO18"/>
    <mergeCell ref="AN20:AO20"/>
    <mergeCell ref="AN11:AO11"/>
    <mergeCell ref="AN12:AO12"/>
    <mergeCell ref="AN13:AO13"/>
    <mergeCell ref="AN14:AO14"/>
    <mergeCell ref="AN15:AO15"/>
    <mergeCell ref="AO8:AU8"/>
    <mergeCell ref="I14:I15"/>
    <mergeCell ref="Z14:Z15"/>
    <mergeCell ref="L10:L11"/>
    <mergeCell ref="L26:L27"/>
    <mergeCell ref="W26:W27"/>
    <mergeCell ref="W10:W11"/>
    <mergeCell ref="O18:O19"/>
    <mergeCell ref="T18:T19"/>
    <mergeCell ref="Q19:R20"/>
    <mergeCell ref="AT17:AV17"/>
    <mergeCell ref="AT18:AV18"/>
    <mergeCell ref="AT19:AV19"/>
    <mergeCell ref="AT20:AV20"/>
    <mergeCell ref="AN10:AV10"/>
    <mergeCell ref="AT11:AV11"/>
    <mergeCell ref="AT12:AV12"/>
    <mergeCell ref="AT13:AV13"/>
    <mergeCell ref="AT14:AV14"/>
    <mergeCell ref="AT15:AV15"/>
    <mergeCell ref="AT16:AV16"/>
    <mergeCell ref="AP16:AS16"/>
    <mergeCell ref="AP17:AS17"/>
    <mergeCell ref="AP18:AS18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5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zoomScale="70" zoomScaleNormal="70" workbookViewId="0">
      <selection activeCell="N14" sqref="N14"/>
    </sheetView>
  </sheetViews>
  <sheetFormatPr defaultRowHeight="16.5" x14ac:dyDescent="0.3"/>
  <sheetData/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zoomScale="70" zoomScaleNormal="70" workbookViewId="0">
      <selection activeCell="X32" sqref="X32"/>
    </sheetView>
  </sheetViews>
  <sheetFormatPr defaultRowHeight="16.5" x14ac:dyDescent="0.3"/>
  <sheetData>
    <row r="1" spans="1:20" ht="54" customHeight="1" x14ac:dyDescent="0.3">
      <c r="A1" s="221" t="s">
        <v>111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</row>
    <row r="2" spans="1:20" x14ac:dyDescent="0.3">
      <c r="A2" s="223" t="s">
        <v>112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</row>
    <row r="3" spans="1:20" ht="18" thickBot="1" x14ac:dyDescent="0.35">
      <c r="A3" s="9"/>
      <c r="B3" s="225" t="s">
        <v>25</v>
      </c>
      <c r="C3" s="225"/>
      <c r="D3" s="225"/>
      <c r="E3" s="18" t="s">
        <v>26</v>
      </c>
      <c r="F3" s="18" t="s">
        <v>27</v>
      </c>
      <c r="G3" s="226" t="s">
        <v>5</v>
      </c>
      <c r="H3" s="226"/>
      <c r="I3" s="18" t="s">
        <v>27</v>
      </c>
      <c r="J3" s="18" t="s">
        <v>26</v>
      </c>
      <c r="K3" s="225" t="s">
        <v>25</v>
      </c>
      <c r="L3" s="225"/>
      <c r="M3" s="227"/>
      <c r="N3" s="5"/>
      <c r="O3" s="51"/>
      <c r="P3" s="51"/>
      <c r="Q3" s="51"/>
      <c r="R3" s="51"/>
      <c r="S3" s="51"/>
      <c r="T3" s="51"/>
    </row>
    <row r="5" spans="1:20" x14ac:dyDescent="0.3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20" ht="17.25" thickBot="1" x14ac:dyDescent="0.35">
      <c r="A6" s="212" t="s">
        <v>29</v>
      </c>
      <c r="B6" s="213"/>
      <c r="C6" s="214"/>
      <c r="D6" s="36"/>
      <c r="G6" s="51"/>
      <c r="H6" s="51"/>
      <c r="L6" s="218" t="s">
        <v>29</v>
      </c>
      <c r="M6" s="219"/>
      <c r="N6" s="219"/>
    </row>
    <row r="7" spans="1:20" x14ac:dyDescent="0.3">
      <c r="A7" s="215"/>
      <c r="B7" s="216"/>
      <c r="C7" s="217"/>
      <c r="D7" s="37"/>
      <c r="F7" s="80"/>
      <c r="G7" s="51"/>
      <c r="H7" s="51"/>
      <c r="K7" s="38"/>
      <c r="L7" s="219"/>
      <c r="M7" s="219"/>
      <c r="N7" s="220"/>
      <c r="O7" s="4" t="s">
        <v>2</v>
      </c>
      <c r="P7" s="21" t="s">
        <v>1</v>
      </c>
      <c r="Q7" s="21" t="s">
        <v>6</v>
      </c>
      <c r="R7" s="21" t="s">
        <v>8</v>
      </c>
      <c r="S7" s="21" t="s">
        <v>9</v>
      </c>
      <c r="T7" s="81"/>
    </row>
    <row r="8" spans="1:20" x14ac:dyDescent="0.3">
      <c r="A8" s="51"/>
      <c r="B8" s="51"/>
      <c r="C8" s="51"/>
      <c r="D8" s="39"/>
      <c r="E8" s="82"/>
      <c r="K8" s="40"/>
      <c r="L8" s="145"/>
      <c r="M8" s="145"/>
      <c r="N8" s="145"/>
      <c r="O8" s="3">
        <v>8</v>
      </c>
      <c r="P8" s="26" t="s">
        <v>113</v>
      </c>
      <c r="Q8" s="26" t="s">
        <v>114</v>
      </c>
      <c r="R8" s="31"/>
      <c r="S8" s="31"/>
      <c r="T8" s="54">
        <v>1</v>
      </c>
    </row>
    <row r="9" spans="1:20" x14ac:dyDescent="0.3">
      <c r="D9" s="39"/>
      <c r="E9" s="41"/>
      <c r="G9" s="80"/>
      <c r="J9" s="38"/>
      <c r="K9" s="40"/>
      <c r="L9" s="148"/>
      <c r="M9" s="148"/>
      <c r="N9" s="148"/>
      <c r="O9" s="3">
        <v>2</v>
      </c>
      <c r="P9" s="26" t="s">
        <v>12</v>
      </c>
      <c r="Q9" s="26" t="s">
        <v>115</v>
      </c>
      <c r="R9" s="31"/>
      <c r="S9" s="31"/>
      <c r="T9" s="54">
        <v>2</v>
      </c>
    </row>
    <row r="10" spans="1:20" x14ac:dyDescent="0.3">
      <c r="A10" s="228">
        <v>1</v>
      </c>
      <c r="B10" s="228" t="str">
        <f>VLOOKUP(A10,$O$7:$Q$20,2,FALSE)</f>
        <v>용인시</v>
      </c>
      <c r="C10" s="228" t="str">
        <f>VLOOKUP(A10,$O$7:$Q$20,3,FALSE)</f>
        <v>박소현</v>
      </c>
      <c r="D10" s="55"/>
      <c r="E10" s="39"/>
      <c r="J10" s="40"/>
      <c r="K10" s="36"/>
      <c r="L10" s="228" t="str">
        <f>VLOOKUP(N10,$O$7:$Q$20,3,FALSE)</f>
        <v>정희철</v>
      </c>
      <c r="M10" s="228" t="str">
        <f>VLOOKUP(N10,$O$7:$Q$20,2,FALSE)</f>
        <v>광주시</v>
      </c>
      <c r="N10" s="230">
        <v>11</v>
      </c>
      <c r="O10" s="3">
        <v>11</v>
      </c>
      <c r="P10" s="26" t="s">
        <v>12</v>
      </c>
      <c r="Q10" s="26" t="s">
        <v>116</v>
      </c>
      <c r="R10" s="31"/>
      <c r="S10" s="31"/>
      <c r="T10" s="54">
        <v>3</v>
      </c>
    </row>
    <row r="11" spans="1:20" x14ac:dyDescent="0.3">
      <c r="A11" s="229"/>
      <c r="B11" s="229"/>
      <c r="C11" s="229"/>
      <c r="D11" s="42"/>
      <c r="E11" s="39"/>
      <c r="J11" s="40"/>
      <c r="L11" s="229"/>
      <c r="M11" s="229"/>
      <c r="N11" s="230"/>
      <c r="O11" s="3">
        <v>4</v>
      </c>
      <c r="P11" s="26" t="s">
        <v>51</v>
      </c>
      <c r="Q11" s="26" t="s">
        <v>117</v>
      </c>
      <c r="R11" s="31"/>
      <c r="S11" s="31"/>
      <c r="T11" s="54">
        <v>4</v>
      </c>
    </row>
    <row r="12" spans="1:20" x14ac:dyDescent="0.3">
      <c r="A12" s="51"/>
      <c r="B12" s="51"/>
      <c r="C12" s="46"/>
      <c r="D12" s="231"/>
      <c r="E12" s="232"/>
      <c r="F12" s="82"/>
      <c r="J12" s="233"/>
      <c r="K12" s="231"/>
      <c r="L12" s="46"/>
      <c r="M12" s="51"/>
      <c r="N12" s="51"/>
      <c r="O12" s="3">
        <v>10</v>
      </c>
      <c r="P12" s="26" t="s">
        <v>58</v>
      </c>
      <c r="Q12" s="26" t="s">
        <v>118</v>
      </c>
      <c r="R12" s="31"/>
      <c r="S12" s="31"/>
      <c r="T12" s="54">
        <v>5</v>
      </c>
    </row>
    <row r="13" spans="1:20" x14ac:dyDescent="0.3">
      <c r="C13" s="46"/>
      <c r="D13" s="231"/>
      <c r="E13" s="232"/>
      <c r="F13" s="41"/>
      <c r="I13" s="38"/>
      <c r="J13" s="233"/>
      <c r="K13" s="231"/>
      <c r="L13" s="46"/>
      <c r="O13" s="3">
        <v>6</v>
      </c>
      <c r="P13" s="26" t="s">
        <v>58</v>
      </c>
      <c r="Q13" s="26" t="s">
        <v>119</v>
      </c>
      <c r="R13" s="31"/>
      <c r="S13" s="31"/>
      <c r="T13" s="54">
        <v>6</v>
      </c>
    </row>
    <row r="14" spans="1:20" x14ac:dyDescent="0.3">
      <c r="A14" s="234">
        <v>2</v>
      </c>
      <c r="B14" s="228" t="str">
        <f>VLOOKUP(A14,$O$7:$Q$20,2,FALSE)</f>
        <v>광주시</v>
      </c>
      <c r="C14" s="228" t="str">
        <f>VLOOKUP(A14,$O$7:$Q$20,3,FALSE)</f>
        <v>강형구</v>
      </c>
      <c r="E14" s="39"/>
      <c r="F14" s="39"/>
      <c r="I14" s="40"/>
      <c r="J14" s="40"/>
      <c r="L14" s="228" t="str">
        <f>VLOOKUP(N14,$O$7:$Q$20,3,FALSE)</f>
        <v>오윤정</v>
      </c>
      <c r="M14" s="228" t="str">
        <f>VLOOKUP(N14,$O$7:$Q$20,2,FALSE)</f>
        <v>안산시</v>
      </c>
      <c r="N14" s="230">
        <v>10</v>
      </c>
      <c r="O14" s="3">
        <v>3</v>
      </c>
      <c r="P14" s="26" t="s">
        <v>100</v>
      </c>
      <c r="Q14" s="26" t="s">
        <v>120</v>
      </c>
      <c r="R14" s="31"/>
      <c r="S14" s="31"/>
      <c r="T14" s="54">
        <v>7</v>
      </c>
    </row>
    <row r="15" spans="1:20" x14ac:dyDescent="0.3">
      <c r="A15" s="235"/>
      <c r="B15" s="229"/>
      <c r="C15" s="229"/>
      <c r="D15" s="37"/>
      <c r="E15" s="39"/>
      <c r="F15" s="39"/>
      <c r="I15" s="40"/>
      <c r="J15" s="40"/>
      <c r="K15" s="38"/>
      <c r="L15" s="229"/>
      <c r="M15" s="229"/>
      <c r="N15" s="230"/>
      <c r="O15" s="3">
        <v>7</v>
      </c>
      <c r="P15" s="26" t="s">
        <v>101</v>
      </c>
      <c r="Q15" s="26" t="s">
        <v>121</v>
      </c>
      <c r="R15" s="31"/>
      <c r="S15" s="31"/>
      <c r="T15" s="54">
        <v>8</v>
      </c>
    </row>
    <row r="16" spans="1:20" x14ac:dyDescent="0.3">
      <c r="A16" s="145"/>
      <c r="B16" s="145"/>
      <c r="C16" s="145"/>
      <c r="D16" s="43"/>
      <c r="E16" s="44"/>
      <c r="F16" s="39"/>
      <c r="G16" s="58"/>
      <c r="I16" s="40"/>
      <c r="J16" s="36"/>
      <c r="K16" s="40"/>
      <c r="L16" s="236"/>
      <c r="M16" s="236"/>
      <c r="N16" s="236"/>
      <c r="O16" s="3">
        <v>5</v>
      </c>
      <c r="P16" s="26" t="s">
        <v>101</v>
      </c>
      <c r="Q16" s="26" t="s">
        <v>122</v>
      </c>
      <c r="R16" s="31"/>
      <c r="S16" s="31"/>
      <c r="T16" s="54">
        <v>9</v>
      </c>
    </row>
    <row r="17" spans="1:20" x14ac:dyDescent="0.3">
      <c r="A17" s="148"/>
      <c r="B17" s="148"/>
      <c r="C17" s="148"/>
      <c r="D17" s="39"/>
      <c r="F17" s="39"/>
      <c r="G17" s="40"/>
      <c r="I17" s="40"/>
      <c r="K17" s="40"/>
      <c r="L17" s="237"/>
      <c r="M17" s="237"/>
      <c r="N17" s="237"/>
      <c r="O17" s="3">
        <v>1</v>
      </c>
      <c r="P17" s="26" t="s">
        <v>38</v>
      </c>
      <c r="Q17" s="26" t="s">
        <v>123</v>
      </c>
      <c r="R17" s="31"/>
      <c r="S17" s="31"/>
      <c r="T17" s="54">
        <v>10</v>
      </c>
    </row>
    <row r="18" spans="1:20" ht="17.25" thickBot="1" x14ac:dyDescent="0.35">
      <c r="A18" s="212" t="s">
        <v>29</v>
      </c>
      <c r="B18" s="213"/>
      <c r="C18" s="214"/>
      <c r="D18" s="55"/>
      <c r="F18" s="39"/>
      <c r="G18" s="53"/>
      <c r="H18" s="52"/>
      <c r="I18" s="40"/>
      <c r="K18" s="40"/>
      <c r="L18" s="228" t="str">
        <f>VLOOKUP(N18,$O$7:$Q$20,3,FALSE)</f>
        <v>장상석</v>
      </c>
      <c r="M18" s="228" t="str">
        <f>VLOOKUP(N18,$O$7:$Q$20,2,FALSE)</f>
        <v>의정부시</v>
      </c>
      <c r="N18" s="230">
        <v>9</v>
      </c>
      <c r="O18" s="2">
        <v>9</v>
      </c>
      <c r="P18" s="56" t="s">
        <v>41</v>
      </c>
      <c r="Q18" s="56" t="s">
        <v>124</v>
      </c>
      <c r="R18" s="56"/>
      <c r="S18" s="56"/>
      <c r="T18" s="57">
        <v>11</v>
      </c>
    </row>
    <row r="19" spans="1:20" x14ac:dyDescent="0.3">
      <c r="A19" s="215"/>
      <c r="B19" s="216"/>
      <c r="C19" s="217"/>
      <c r="F19" s="39"/>
      <c r="I19" s="40"/>
      <c r="K19" s="41"/>
      <c r="L19" s="229"/>
      <c r="M19" s="229"/>
      <c r="N19" s="230"/>
      <c r="O19" s="51"/>
      <c r="P19" s="20"/>
      <c r="Q19" s="20"/>
      <c r="R19" s="20"/>
      <c r="S19" s="20"/>
    </row>
    <row r="20" spans="1:20" ht="20.25" x14ac:dyDescent="0.3">
      <c r="A20" s="51"/>
      <c r="B20" s="51"/>
      <c r="C20" s="51"/>
      <c r="D20" s="46"/>
      <c r="E20" s="231"/>
      <c r="F20" s="232"/>
      <c r="G20" s="238" t="s">
        <v>14</v>
      </c>
      <c r="H20" s="239"/>
      <c r="I20" s="233"/>
      <c r="J20" s="231"/>
      <c r="K20" s="46"/>
      <c r="L20" s="51"/>
      <c r="M20" s="51"/>
      <c r="N20" s="51"/>
      <c r="O20" s="51"/>
      <c r="P20" s="20"/>
      <c r="Q20" s="20"/>
    </row>
    <row r="21" spans="1:20" x14ac:dyDescent="0.3">
      <c r="D21" s="46"/>
      <c r="E21" s="231"/>
      <c r="F21" s="232"/>
      <c r="G21" s="1"/>
      <c r="H21" s="146"/>
      <c r="I21" s="233"/>
      <c r="J21" s="231"/>
      <c r="K21" s="46"/>
      <c r="O21" s="51"/>
      <c r="P21" s="20"/>
      <c r="Q21" s="20"/>
    </row>
    <row r="22" spans="1:20" x14ac:dyDescent="0.3">
      <c r="A22" s="234">
        <v>3</v>
      </c>
      <c r="B22" s="228" t="str">
        <f>VLOOKUP(A22,$O$7:$Q$20,2,FALSE)</f>
        <v>안양시</v>
      </c>
      <c r="C22" s="228" t="str">
        <f>VLOOKUP(A22,$O$7:$Q$20,3,FALSE)</f>
        <v>이이순</v>
      </c>
      <c r="F22" s="39"/>
      <c r="I22" s="40"/>
      <c r="L22" s="228" t="str">
        <f>VLOOKUP(N22,$O$7:$Q$20,3,FALSE)</f>
        <v>방경학</v>
      </c>
      <c r="M22" s="228" t="str">
        <f>VLOOKUP(N22,$O$7:$Q$20,2,FALSE)</f>
        <v>광명시</v>
      </c>
      <c r="N22" s="240">
        <v>8</v>
      </c>
      <c r="O22" s="51"/>
      <c r="P22" s="20"/>
      <c r="Q22" s="20"/>
    </row>
    <row r="23" spans="1:20" x14ac:dyDescent="0.3">
      <c r="A23" s="235"/>
      <c r="B23" s="229"/>
      <c r="C23" s="229"/>
      <c r="D23" s="37"/>
      <c r="F23" s="39"/>
      <c r="I23" s="40"/>
      <c r="K23" s="37"/>
      <c r="L23" s="229"/>
      <c r="M23" s="229"/>
      <c r="N23" s="240"/>
    </row>
    <row r="24" spans="1:20" x14ac:dyDescent="0.3">
      <c r="A24" s="236"/>
      <c r="B24" s="236"/>
      <c r="C24" s="236"/>
      <c r="D24" s="39"/>
      <c r="E24" s="82"/>
      <c r="F24" s="39"/>
      <c r="I24" s="40"/>
      <c r="K24" s="40"/>
      <c r="L24" s="231"/>
      <c r="M24" s="231"/>
      <c r="N24" s="231"/>
      <c r="O24" s="168"/>
      <c r="P24" s="168"/>
      <c r="Q24" s="168"/>
      <c r="R24" s="168"/>
      <c r="S24" s="168"/>
      <c r="T24" s="168"/>
    </row>
    <row r="25" spans="1:20" x14ac:dyDescent="0.3">
      <c r="A25" s="237"/>
      <c r="B25" s="237"/>
      <c r="C25" s="237"/>
      <c r="D25" s="39"/>
      <c r="E25" s="41"/>
      <c r="F25" s="39"/>
      <c r="I25" s="40"/>
      <c r="J25" s="38"/>
      <c r="K25" s="40"/>
      <c r="L25" s="231"/>
      <c r="M25" s="231"/>
      <c r="N25" s="231"/>
    </row>
    <row r="26" spans="1:20" x14ac:dyDescent="0.3">
      <c r="A26" s="228">
        <v>4</v>
      </c>
      <c r="B26" s="228" t="str">
        <f>VLOOKUP(A26,$O$7:$Q$20,2,FALSE)</f>
        <v>수원시</v>
      </c>
      <c r="C26" s="228" t="str">
        <f>VLOOKUP(A26,$O$7:$Q$20,3,FALSE)</f>
        <v>엄의수</v>
      </c>
      <c r="D26" s="55"/>
      <c r="E26" s="39"/>
      <c r="F26" s="39"/>
      <c r="I26" s="40"/>
      <c r="J26" s="40"/>
      <c r="K26" s="55"/>
      <c r="L26" s="228" t="str">
        <f>VLOOKUP(N26,$O$7:$Q$20,3,FALSE)</f>
        <v>박상민</v>
      </c>
      <c r="M26" s="228" t="str">
        <f>VLOOKUP(N26,$O$7:$Q$20,2,FALSE)</f>
        <v>양주시</v>
      </c>
      <c r="N26" s="228">
        <v>7</v>
      </c>
    </row>
    <row r="27" spans="1:20" x14ac:dyDescent="0.3">
      <c r="A27" s="229"/>
      <c r="B27" s="229"/>
      <c r="C27" s="229"/>
      <c r="E27" s="39"/>
      <c r="F27" s="39"/>
      <c r="I27" s="40"/>
      <c r="J27" s="40"/>
      <c r="L27" s="229"/>
      <c r="M27" s="229"/>
      <c r="N27" s="229"/>
      <c r="Q27" s="80"/>
    </row>
    <row r="28" spans="1:20" x14ac:dyDescent="0.3">
      <c r="A28" s="51"/>
      <c r="B28" s="51"/>
      <c r="C28" s="46"/>
      <c r="D28" s="231"/>
      <c r="E28" s="232"/>
      <c r="F28" s="44"/>
      <c r="I28" s="40"/>
      <c r="J28" s="233"/>
      <c r="K28" s="231"/>
      <c r="L28" s="46"/>
      <c r="M28" s="51"/>
      <c r="N28" s="51"/>
    </row>
    <row r="29" spans="1:20" x14ac:dyDescent="0.3">
      <c r="C29" s="46"/>
      <c r="D29" s="231"/>
      <c r="E29" s="232"/>
      <c r="F29" s="82"/>
      <c r="I29" s="28"/>
      <c r="J29" s="233"/>
      <c r="K29" s="231"/>
      <c r="L29" s="46"/>
      <c r="P29" s="80"/>
      <c r="Q29" s="63"/>
      <c r="R29" s="20"/>
      <c r="S29" s="20"/>
      <c r="T29" s="20"/>
    </row>
    <row r="30" spans="1:20" x14ac:dyDescent="0.3">
      <c r="A30" s="228">
        <v>5</v>
      </c>
      <c r="B30" s="228" t="str">
        <f>VLOOKUP(A30,$O$7:$Q$20,2,FALSE)</f>
        <v>양주시</v>
      </c>
      <c r="C30" s="228" t="str">
        <f>VLOOKUP(A30,$O$7:$Q$20,3,FALSE)</f>
        <v>전창기</v>
      </c>
      <c r="E30" s="39"/>
      <c r="J30" s="40"/>
      <c r="L30" s="228" t="str">
        <f>VLOOKUP(N30,$O$7:$Q$20,3,FALSE)</f>
        <v>정성준</v>
      </c>
      <c r="M30" s="228" t="str">
        <f>VLOOKUP(N30,$O$7:$Q$20,2,FALSE)</f>
        <v>안산시</v>
      </c>
      <c r="N30" s="228">
        <v>6</v>
      </c>
      <c r="Q30" s="20"/>
      <c r="R30" s="20"/>
      <c r="S30" s="20"/>
      <c r="T30" s="20"/>
    </row>
    <row r="31" spans="1:20" x14ac:dyDescent="0.3">
      <c r="A31" s="229"/>
      <c r="B31" s="229"/>
      <c r="C31" s="229"/>
      <c r="D31" s="37"/>
      <c r="E31" s="39"/>
      <c r="J31" s="40"/>
      <c r="K31" s="37"/>
      <c r="L31" s="229"/>
      <c r="M31" s="229"/>
      <c r="N31" s="229"/>
      <c r="Q31" s="20"/>
      <c r="R31" s="20"/>
      <c r="S31" s="20"/>
      <c r="T31" s="20"/>
    </row>
    <row r="32" spans="1:20" ht="20.25" x14ac:dyDescent="0.3">
      <c r="A32" s="145"/>
      <c r="B32" s="145"/>
      <c r="C32" s="145"/>
      <c r="D32" s="39"/>
      <c r="E32" s="44"/>
      <c r="G32" s="241" t="s">
        <v>49</v>
      </c>
      <c r="H32" s="242"/>
      <c r="J32" s="36"/>
      <c r="K32" s="50"/>
      <c r="L32" s="236"/>
      <c r="M32" s="236"/>
      <c r="N32" s="236"/>
      <c r="Q32" s="20"/>
      <c r="R32" s="20"/>
      <c r="S32" s="20"/>
      <c r="T32" s="20"/>
    </row>
    <row r="33" spans="1:20" x14ac:dyDescent="0.3">
      <c r="A33" s="148"/>
      <c r="B33" s="148"/>
      <c r="C33" s="148"/>
      <c r="D33" s="39"/>
      <c r="E33" s="82"/>
      <c r="G33" s="145"/>
      <c r="H33" s="145"/>
      <c r="K33" s="40"/>
      <c r="L33" s="237"/>
      <c r="M33" s="237"/>
      <c r="N33" s="237"/>
      <c r="Q33" s="20"/>
      <c r="R33" s="20"/>
      <c r="S33" s="20"/>
      <c r="T33" s="20"/>
    </row>
    <row r="34" spans="1:20" x14ac:dyDescent="0.3">
      <c r="A34" s="212" t="s">
        <v>29</v>
      </c>
      <c r="B34" s="213"/>
      <c r="C34" s="214"/>
      <c r="D34" s="55"/>
      <c r="G34" s="51"/>
      <c r="H34" s="51"/>
      <c r="K34" s="36"/>
      <c r="L34" s="218" t="s">
        <v>29</v>
      </c>
      <c r="M34" s="219"/>
      <c r="N34" s="219"/>
      <c r="Q34" s="20"/>
      <c r="R34" s="20"/>
      <c r="S34" s="20"/>
      <c r="T34" s="20"/>
    </row>
    <row r="35" spans="1:20" x14ac:dyDescent="0.3">
      <c r="A35" s="215"/>
      <c r="B35" s="216"/>
      <c r="C35" s="217"/>
      <c r="L35" s="219"/>
      <c r="M35" s="219"/>
      <c r="N35" s="219"/>
      <c r="Q35" s="20"/>
      <c r="R35" s="20"/>
      <c r="S35" s="20"/>
      <c r="T35" s="20"/>
    </row>
  </sheetData>
  <mergeCells count="61">
    <mergeCell ref="A34:C35"/>
    <mergeCell ref="L34:N35"/>
    <mergeCell ref="M30:M31"/>
    <mergeCell ref="N30:N31"/>
    <mergeCell ref="A32:C33"/>
    <mergeCell ref="G32:H32"/>
    <mergeCell ref="L32:N33"/>
    <mergeCell ref="G33:H33"/>
    <mergeCell ref="L30:L31"/>
    <mergeCell ref="D28:E29"/>
    <mergeCell ref="J28:K29"/>
    <mergeCell ref="A30:A31"/>
    <mergeCell ref="B30:B31"/>
    <mergeCell ref="C30:C31"/>
    <mergeCell ref="N26:N27"/>
    <mergeCell ref="L22:L23"/>
    <mergeCell ref="M22:M23"/>
    <mergeCell ref="N22:N23"/>
    <mergeCell ref="A24:C25"/>
    <mergeCell ref="L24:N25"/>
    <mergeCell ref="A22:A23"/>
    <mergeCell ref="B22:B23"/>
    <mergeCell ref="C22:C23"/>
    <mergeCell ref="A26:A27"/>
    <mergeCell ref="B26:B27"/>
    <mergeCell ref="C26:C27"/>
    <mergeCell ref="L26:L27"/>
    <mergeCell ref="M26:M27"/>
    <mergeCell ref="O24:T24"/>
    <mergeCell ref="E20:F21"/>
    <mergeCell ref="G20:H20"/>
    <mergeCell ref="I20:J21"/>
    <mergeCell ref="G21:H21"/>
    <mergeCell ref="M14:M15"/>
    <mergeCell ref="N14:N15"/>
    <mergeCell ref="A16:C17"/>
    <mergeCell ref="L16:N17"/>
    <mergeCell ref="A18:C19"/>
    <mergeCell ref="L18:L19"/>
    <mergeCell ref="M18:M19"/>
    <mergeCell ref="N18:N19"/>
    <mergeCell ref="L14:L15"/>
    <mergeCell ref="D12:E13"/>
    <mergeCell ref="J12:K13"/>
    <mergeCell ref="A14:A15"/>
    <mergeCell ref="B14:B15"/>
    <mergeCell ref="C14:C15"/>
    <mergeCell ref="L8:N9"/>
    <mergeCell ref="A10:A11"/>
    <mergeCell ref="B10:B11"/>
    <mergeCell ref="C10:C11"/>
    <mergeCell ref="L10:L11"/>
    <mergeCell ref="M10:M11"/>
    <mergeCell ref="N10:N11"/>
    <mergeCell ref="A6:C7"/>
    <mergeCell ref="L6:N7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topLeftCell="A2" zoomScale="80" zoomScaleNormal="80" workbookViewId="0">
      <selection activeCell="X32" sqref="X32"/>
    </sheetView>
  </sheetViews>
  <sheetFormatPr defaultRowHeight="16.5" x14ac:dyDescent="0.3"/>
  <sheetData>
    <row r="1" spans="1:23" ht="45.75" customHeight="1" x14ac:dyDescent="0.3">
      <c r="A1" s="221" t="s">
        <v>125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32"/>
    </row>
    <row r="2" spans="1:23" ht="20.25" x14ac:dyDescent="0.3">
      <c r="A2" s="33" t="s">
        <v>23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83"/>
    </row>
    <row r="3" spans="1:23" ht="21" thickBot="1" x14ac:dyDescent="0.35">
      <c r="A3" s="34"/>
      <c r="B3" s="243" t="s">
        <v>24</v>
      </c>
      <c r="C3" s="243"/>
      <c r="D3" s="243"/>
      <c r="E3" s="35" t="s">
        <v>25</v>
      </c>
      <c r="F3" s="35" t="s">
        <v>26</v>
      </c>
      <c r="G3" s="35" t="s">
        <v>27</v>
      </c>
      <c r="H3" s="243" t="s">
        <v>28</v>
      </c>
      <c r="I3" s="243"/>
      <c r="J3" s="35" t="s">
        <v>27</v>
      </c>
      <c r="K3" s="35" t="s">
        <v>26</v>
      </c>
      <c r="L3" s="35" t="s">
        <v>25</v>
      </c>
      <c r="M3" s="243" t="s">
        <v>24</v>
      </c>
      <c r="N3" s="243"/>
      <c r="O3" s="243"/>
      <c r="P3" s="34"/>
      <c r="Q3" s="84"/>
      <c r="R3" s="51"/>
      <c r="S3" s="51"/>
      <c r="T3" s="51"/>
      <c r="U3" s="51"/>
      <c r="V3" s="51"/>
      <c r="W3" s="51"/>
    </row>
    <row r="4" spans="1:23" x14ac:dyDescent="0.3">
      <c r="H4" s="168"/>
      <c r="I4" s="168"/>
      <c r="U4" s="51"/>
    </row>
    <row r="5" spans="1:23" x14ac:dyDescent="0.3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 t="s">
        <v>0</v>
      </c>
      <c r="O5" s="51" t="s">
        <v>4</v>
      </c>
      <c r="P5" s="51" t="s">
        <v>3</v>
      </c>
      <c r="Q5" s="51"/>
    </row>
    <row r="6" spans="1:23" x14ac:dyDescent="0.3">
      <c r="A6" s="244" t="s">
        <v>29</v>
      </c>
      <c r="B6" s="245"/>
      <c r="C6" s="246"/>
      <c r="D6" s="36"/>
      <c r="N6" s="244" t="s">
        <v>29</v>
      </c>
      <c r="O6" s="245"/>
      <c r="P6" s="246"/>
      <c r="Q6" s="51"/>
    </row>
    <row r="7" spans="1:23" x14ac:dyDescent="0.3">
      <c r="A7" s="247"/>
      <c r="B7" s="248"/>
      <c r="C7" s="249"/>
      <c r="D7" s="37"/>
      <c r="M7" s="38"/>
      <c r="N7" s="247"/>
      <c r="O7" s="248"/>
      <c r="P7" s="249"/>
      <c r="Q7" s="51"/>
    </row>
    <row r="8" spans="1:23" ht="17.25" thickBot="1" x14ac:dyDescent="0.35">
      <c r="A8" s="51"/>
      <c r="B8" s="51"/>
      <c r="C8" s="51"/>
      <c r="D8" s="39"/>
      <c r="M8" s="40"/>
      <c r="N8" s="51"/>
      <c r="O8" s="51"/>
      <c r="P8" s="51"/>
    </row>
    <row r="9" spans="1:23" x14ac:dyDescent="0.3">
      <c r="D9" s="39"/>
      <c r="E9" s="41"/>
      <c r="L9" s="38"/>
      <c r="M9" s="40"/>
      <c r="Q9" s="51"/>
      <c r="R9" s="4" t="s">
        <v>2</v>
      </c>
      <c r="S9" s="21" t="s">
        <v>1</v>
      </c>
      <c r="T9" s="21" t="s">
        <v>6</v>
      </c>
      <c r="U9" s="21" t="s">
        <v>7</v>
      </c>
      <c r="V9" s="21" t="s">
        <v>8</v>
      </c>
      <c r="W9" s="81"/>
    </row>
    <row r="10" spans="1:23" x14ac:dyDescent="0.3">
      <c r="A10" s="228">
        <v>1</v>
      </c>
      <c r="B10" s="228" t="e">
        <f>VLOOKUP(A10,$Q$9:S35,2,FALSE)</f>
        <v>#N/A</v>
      </c>
      <c r="C10" s="228" t="e">
        <f>VLOOKUP(A10,$Q$9:$S$34,3,FALSE)</f>
        <v>#N/A</v>
      </c>
      <c r="D10" s="55"/>
      <c r="E10" s="39"/>
      <c r="L10" s="40"/>
      <c r="M10" s="36"/>
      <c r="N10" s="228" t="e">
        <f>VLOOKUP(P10,$Q$10:$S$40,3,FALSE)</f>
        <v>#N/A</v>
      </c>
      <c r="O10" s="228" t="e">
        <f>VLOOKUP(P10,$Q$10:S41,2,FALSE)</f>
        <v>#N/A</v>
      </c>
      <c r="P10" s="228">
        <v>20</v>
      </c>
      <c r="Q10" s="51"/>
      <c r="R10" s="3">
        <v>2</v>
      </c>
      <c r="S10" s="85" t="s">
        <v>12</v>
      </c>
      <c r="T10" s="31" t="s">
        <v>126</v>
      </c>
      <c r="U10" s="85"/>
      <c r="V10" s="85"/>
      <c r="W10" s="54">
        <v>1</v>
      </c>
    </row>
    <row r="11" spans="1:23" x14ac:dyDescent="0.3">
      <c r="A11" s="229"/>
      <c r="B11" s="229"/>
      <c r="C11" s="229"/>
      <c r="D11" s="38"/>
      <c r="E11" s="39"/>
      <c r="L11" s="40"/>
      <c r="N11" s="229"/>
      <c r="O11" s="229"/>
      <c r="P11" s="229"/>
      <c r="Q11" s="51"/>
      <c r="R11" s="3">
        <v>17</v>
      </c>
      <c r="S11" s="31" t="s">
        <v>33</v>
      </c>
      <c r="T11" s="31" t="s">
        <v>127</v>
      </c>
      <c r="U11" s="85"/>
      <c r="V11" s="85"/>
      <c r="W11" s="54">
        <v>2</v>
      </c>
    </row>
    <row r="12" spans="1:23" x14ac:dyDescent="0.3">
      <c r="A12" s="66"/>
      <c r="B12" s="66"/>
      <c r="C12" s="250"/>
      <c r="D12" s="250"/>
      <c r="E12" s="251"/>
      <c r="L12" s="233" t="s">
        <v>30</v>
      </c>
      <c r="M12" s="231"/>
      <c r="N12" s="236"/>
      <c r="O12" s="51"/>
      <c r="P12" s="51"/>
      <c r="R12" s="3">
        <v>11</v>
      </c>
      <c r="S12" s="31" t="s">
        <v>33</v>
      </c>
      <c r="T12" s="31" t="s">
        <v>128</v>
      </c>
      <c r="U12" s="85"/>
      <c r="V12" s="85"/>
      <c r="W12" s="54">
        <v>3</v>
      </c>
    </row>
    <row r="13" spans="1:23" x14ac:dyDescent="0.3">
      <c r="A13" s="19"/>
      <c r="B13" s="19"/>
      <c r="C13" s="250"/>
      <c r="D13" s="250"/>
      <c r="E13" s="251"/>
      <c r="F13" s="41"/>
      <c r="K13" s="38"/>
      <c r="L13" s="233"/>
      <c r="M13" s="231"/>
      <c r="N13" s="231"/>
      <c r="Q13" s="51"/>
      <c r="R13" s="3">
        <v>4</v>
      </c>
      <c r="S13" s="85" t="s">
        <v>35</v>
      </c>
      <c r="T13" s="31" t="s">
        <v>129</v>
      </c>
      <c r="U13" s="85"/>
      <c r="V13" s="85"/>
      <c r="W13" s="54">
        <v>4</v>
      </c>
    </row>
    <row r="14" spans="1:23" x14ac:dyDescent="0.3">
      <c r="A14" s="234">
        <v>2</v>
      </c>
      <c r="B14" s="234" t="e">
        <f>VLOOKUP(A14,$Q$9:S39,2,FALSE)</f>
        <v>#N/A</v>
      </c>
      <c r="C14" s="234" t="e">
        <f>VLOOKUP(A14,$Q$9:$S$34,3,FALSE)</f>
        <v>#N/A</v>
      </c>
      <c r="D14" s="19"/>
      <c r="E14" s="13"/>
      <c r="F14" s="39"/>
      <c r="K14" s="40"/>
      <c r="L14" s="40"/>
      <c r="N14" s="228" t="e">
        <f>VLOOKUP(P14,$Q$10:$S$40,3,FALSE)</f>
        <v>#N/A</v>
      </c>
      <c r="O14" s="228" t="e">
        <f>VLOOKUP(P14,$Q$10:S40,2,FALSE)</f>
        <v>#N/A</v>
      </c>
      <c r="P14" s="228">
        <v>19</v>
      </c>
      <c r="Q14" s="51"/>
      <c r="R14" s="3">
        <v>7</v>
      </c>
      <c r="S14" s="85" t="s">
        <v>35</v>
      </c>
      <c r="T14" s="31" t="s">
        <v>130</v>
      </c>
      <c r="U14" s="85"/>
      <c r="V14" s="85"/>
      <c r="W14" s="54">
        <v>5</v>
      </c>
    </row>
    <row r="15" spans="1:23" x14ac:dyDescent="0.3">
      <c r="A15" s="235"/>
      <c r="B15" s="235"/>
      <c r="C15" s="235"/>
      <c r="D15" s="11"/>
      <c r="E15" s="13"/>
      <c r="F15" s="39"/>
      <c r="K15" s="40"/>
      <c r="L15" s="40"/>
      <c r="M15" s="38"/>
      <c r="N15" s="229"/>
      <c r="O15" s="229"/>
      <c r="P15" s="229"/>
      <c r="Q15" s="47"/>
      <c r="R15" s="3">
        <v>19</v>
      </c>
      <c r="S15" s="85" t="s">
        <v>37</v>
      </c>
      <c r="T15" s="31" t="s">
        <v>131</v>
      </c>
      <c r="U15" s="85"/>
      <c r="V15" s="85"/>
      <c r="W15" s="54">
        <v>6</v>
      </c>
    </row>
    <row r="16" spans="1:23" x14ac:dyDescent="0.3">
      <c r="A16" s="252" t="s">
        <v>31</v>
      </c>
      <c r="B16" s="252"/>
      <c r="C16" s="252"/>
      <c r="D16" s="60"/>
      <c r="E16" s="61"/>
      <c r="F16" s="39"/>
      <c r="K16" s="40"/>
      <c r="L16" s="36"/>
      <c r="M16" s="40"/>
      <c r="N16" s="236" t="s">
        <v>32</v>
      </c>
      <c r="O16" s="236"/>
      <c r="P16" s="236"/>
      <c r="Q16" s="47"/>
      <c r="R16" s="3">
        <v>12</v>
      </c>
      <c r="S16" s="85" t="s">
        <v>37</v>
      </c>
      <c r="T16" s="31" t="s">
        <v>132</v>
      </c>
      <c r="U16" s="85"/>
      <c r="V16" s="85"/>
      <c r="W16" s="54">
        <v>7</v>
      </c>
    </row>
    <row r="17" spans="1:23" x14ac:dyDescent="0.3">
      <c r="A17" s="253"/>
      <c r="B17" s="253"/>
      <c r="C17" s="253"/>
      <c r="D17" s="13"/>
      <c r="E17" s="19"/>
      <c r="F17" s="39"/>
      <c r="I17" s="45"/>
      <c r="K17" s="40"/>
      <c r="M17" s="40"/>
      <c r="N17" s="237"/>
      <c r="O17" s="237"/>
      <c r="P17" s="237"/>
      <c r="Q17" s="51"/>
      <c r="R17" s="3">
        <v>3</v>
      </c>
      <c r="S17" s="85" t="s">
        <v>37</v>
      </c>
      <c r="T17" s="31" t="s">
        <v>133</v>
      </c>
      <c r="U17" s="85"/>
      <c r="V17" s="85"/>
      <c r="W17" s="54">
        <v>8</v>
      </c>
    </row>
    <row r="18" spans="1:23" x14ac:dyDescent="0.3">
      <c r="A18" s="244" t="s">
        <v>134</v>
      </c>
      <c r="B18" s="245"/>
      <c r="C18" s="246"/>
      <c r="D18" s="55"/>
      <c r="F18" s="39"/>
      <c r="K18" s="40"/>
      <c r="M18" s="40"/>
      <c r="N18" s="244" t="s">
        <v>29</v>
      </c>
      <c r="O18" s="245"/>
      <c r="P18" s="246"/>
      <c r="Q18" s="51"/>
      <c r="R18" s="3">
        <v>16</v>
      </c>
      <c r="S18" s="85" t="s">
        <v>58</v>
      </c>
      <c r="T18" s="31" t="s">
        <v>135</v>
      </c>
      <c r="U18" s="85"/>
      <c r="V18" s="85"/>
      <c r="W18" s="54">
        <v>9</v>
      </c>
    </row>
    <row r="19" spans="1:23" x14ac:dyDescent="0.3">
      <c r="A19" s="247"/>
      <c r="B19" s="248"/>
      <c r="C19" s="249"/>
      <c r="F19" s="39"/>
      <c r="K19" s="40"/>
      <c r="M19" s="41"/>
      <c r="N19" s="247"/>
      <c r="O19" s="248"/>
      <c r="P19" s="249"/>
      <c r="Q19" s="51"/>
      <c r="R19" s="3">
        <v>20</v>
      </c>
      <c r="S19" s="85" t="s">
        <v>58</v>
      </c>
      <c r="T19" s="31" t="s">
        <v>136</v>
      </c>
      <c r="U19" s="85"/>
      <c r="V19" s="85"/>
      <c r="W19" s="54">
        <v>10</v>
      </c>
    </row>
    <row r="20" spans="1:23" x14ac:dyDescent="0.3">
      <c r="A20" s="51"/>
      <c r="B20" s="51"/>
      <c r="C20" s="51"/>
      <c r="D20" s="46"/>
      <c r="E20" s="231"/>
      <c r="F20" s="232"/>
      <c r="G20" s="47"/>
      <c r="H20" s="47"/>
      <c r="K20" s="233"/>
      <c r="L20" s="231"/>
      <c r="M20" s="46"/>
      <c r="N20" s="51"/>
      <c r="O20" s="51"/>
      <c r="P20" s="51"/>
      <c r="R20" s="3">
        <v>13</v>
      </c>
      <c r="S20" s="85" t="s">
        <v>58</v>
      </c>
      <c r="T20" s="31" t="s">
        <v>137</v>
      </c>
      <c r="U20" s="85"/>
      <c r="V20" s="85"/>
      <c r="W20" s="54">
        <v>11</v>
      </c>
    </row>
    <row r="21" spans="1:23" x14ac:dyDescent="0.3">
      <c r="D21" s="46"/>
      <c r="E21" s="231"/>
      <c r="F21" s="232"/>
      <c r="G21" s="48"/>
      <c r="H21" s="47"/>
      <c r="J21" s="37"/>
      <c r="K21" s="233"/>
      <c r="L21" s="231"/>
      <c r="M21" s="46"/>
      <c r="Q21" s="51"/>
      <c r="R21" s="3">
        <v>15</v>
      </c>
      <c r="S21" s="85" t="s">
        <v>101</v>
      </c>
      <c r="T21" s="31" t="s">
        <v>138</v>
      </c>
      <c r="U21" s="85"/>
      <c r="V21" s="85"/>
      <c r="W21" s="54">
        <v>12</v>
      </c>
    </row>
    <row r="22" spans="1:23" x14ac:dyDescent="0.3">
      <c r="A22" s="228">
        <v>3</v>
      </c>
      <c r="B22" s="228" t="e">
        <f>VLOOKUP(A22,$Q$9:S47,2,FALSE)</f>
        <v>#N/A</v>
      </c>
      <c r="C22" s="228" t="e">
        <f>VLOOKUP(A22,$Q$9:$S$34,3,FALSE)</f>
        <v>#N/A</v>
      </c>
      <c r="F22" s="39"/>
      <c r="G22" s="39"/>
      <c r="J22" s="49"/>
      <c r="K22" s="40"/>
      <c r="N22" s="228" t="e">
        <f>VLOOKUP(P22,$Q$10:$S$40,3,FALSE)</f>
        <v>#N/A</v>
      </c>
      <c r="O22" s="228" t="e">
        <f>VLOOKUP(P22,$Q$10:S47,2,FALSE)</f>
        <v>#N/A</v>
      </c>
      <c r="P22" s="228">
        <v>18</v>
      </c>
      <c r="Q22" s="51"/>
      <c r="R22" s="3">
        <v>8</v>
      </c>
      <c r="S22" s="85" t="s">
        <v>101</v>
      </c>
      <c r="T22" s="31" t="s">
        <v>139</v>
      </c>
      <c r="U22" s="85"/>
      <c r="V22" s="85"/>
      <c r="W22" s="54">
        <v>13</v>
      </c>
    </row>
    <row r="23" spans="1:23" x14ac:dyDescent="0.3">
      <c r="A23" s="229"/>
      <c r="B23" s="229"/>
      <c r="C23" s="229"/>
      <c r="D23" s="37"/>
      <c r="F23" s="39"/>
      <c r="G23" s="39"/>
      <c r="J23" s="49"/>
      <c r="K23" s="40"/>
      <c r="M23" s="37"/>
      <c r="N23" s="229"/>
      <c r="O23" s="229"/>
      <c r="P23" s="229"/>
      <c r="Q23" s="47"/>
      <c r="R23" s="3">
        <v>5</v>
      </c>
      <c r="S23" s="85" t="s">
        <v>101</v>
      </c>
      <c r="T23" s="31" t="s">
        <v>140</v>
      </c>
      <c r="U23" s="85"/>
      <c r="V23" s="85"/>
      <c r="W23" s="54">
        <v>14</v>
      </c>
    </row>
    <row r="24" spans="1:23" x14ac:dyDescent="0.3">
      <c r="A24" s="236" t="s">
        <v>36</v>
      </c>
      <c r="B24" s="236"/>
      <c r="C24" s="236"/>
      <c r="D24" s="39"/>
      <c r="F24" s="39"/>
      <c r="G24" s="39"/>
      <c r="J24" s="49"/>
      <c r="K24" s="40"/>
      <c r="M24" s="40"/>
      <c r="N24" s="231"/>
      <c r="O24" s="231"/>
      <c r="P24" s="231"/>
      <c r="Q24" s="47"/>
      <c r="R24" s="3">
        <v>1</v>
      </c>
      <c r="S24" s="85" t="s">
        <v>38</v>
      </c>
      <c r="T24" s="31" t="s">
        <v>141</v>
      </c>
      <c r="U24" s="85"/>
      <c r="V24" s="85"/>
      <c r="W24" s="54">
        <v>15</v>
      </c>
    </row>
    <row r="25" spans="1:23" x14ac:dyDescent="0.3">
      <c r="A25" s="237"/>
      <c r="B25" s="237"/>
      <c r="C25" s="237"/>
      <c r="D25" s="39"/>
      <c r="E25" s="41"/>
      <c r="F25" s="39"/>
      <c r="G25" s="39"/>
      <c r="J25" s="49"/>
      <c r="K25" s="40"/>
      <c r="L25" s="37"/>
      <c r="M25" s="40"/>
      <c r="N25" s="231"/>
      <c r="O25" s="231"/>
      <c r="P25" s="231"/>
      <c r="Q25" s="51"/>
      <c r="R25" s="3">
        <v>14</v>
      </c>
      <c r="S25" s="85" t="s">
        <v>38</v>
      </c>
      <c r="T25" s="31" t="s">
        <v>142</v>
      </c>
      <c r="U25" s="85"/>
      <c r="V25" s="85"/>
      <c r="W25" s="54">
        <v>16</v>
      </c>
    </row>
    <row r="26" spans="1:23" x14ac:dyDescent="0.3">
      <c r="A26" s="228">
        <v>4</v>
      </c>
      <c r="B26" s="228" t="e">
        <f>VLOOKUP(A26,$Q$9:S51,2,FALSE)</f>
        <v>#N/A</v>
      </c>
      <c r="C26" s="228" t="e">
        <f>VLOOKUP(A26,$Q$9:$S$34,3,FALSE)</f>
        <v>#N/A</v>
      </c>
      <c r="D26" s="55"/>
      <c r="E26" s="39"/>
      <c r="F26" s="39"/>
      <c r="G26" s="39"/>
      <c r="J26" s="49"/>
      <c r="K26" s="40"/>
      <c r="L26" s="40"/>
      <c r="M26" s="55"/>
      <c r="N26" s="228" t="e">
        <f>VLOOKUP(P26,$Q$10:$S$34,3,FALSE)</f>
        <v>#N/A</v>
      </c>
      <c r="O26" s="228" t="e">
        <f>VLOOKUP(P26,$Q$10:S51,2,FALSE)</f>
        <v>#N/A</v>
      </c>
      <c r="P26" s="228">
        <v>17</v>
      </c>
      <c r="Q26" s="51"/>
      <c r="R26" s="3">
        <v>10</v>
      </c>
      <c r="S26" s="85" t="s">
        <v>103</v>
      </c>
      <c r="T26" s="31" t="s">
        <v>143</v>
      </c>
      <c r="U26" s="27"/>
      <c r="V26" s="27"/>
      <c r="W26" s="54">
        <v>17</v>
      </c>
    </row>
    <row r="27" spans="1:23" x14ac:dyDescent="0.3">
      <c r="A27" s="229"/>
      <c r="B27" s="229"/>
      <c r="C27" s="229"/>
      <c r="E27" s="39"/>
      <c r="F27" s="39"/>
      <c r="G27" s="39"/>
      <c r="J27" s="49"/>
      <c r="K27" s="40"/>
      <c r="L27" s="40"/>
      <c r="N27" s="229"/>
      <c r="O27" s="229"/>
      <c r="P27" s="229"/>
      <c r="Q27" s="51"/>
      <c r="R27" s="3">
        <v>18</v>
      </c>
      <c r="S27" s="85" t="s">
        <v>104</v>
      </c>
      <c r="T27" s="31" t="s">
        <v>144</v>
      </c>
      <c r="U27" s="27"/>
      <c r="V27" s="27"/>
      <c r="W27" s="54">
        <v>18</v>
      </c>
    </row>
    <row r="28" spans="1:23" x14ac:dyDescent="0.3">
      <c r="A28" s="66"/>
      <c r="B28" s="66"/>
      <c r="C28" s="250"/>
      <c r="D28" s="250"/>
      <c r="E28" s="251"/>
      <c r="F28" s="61"/>
      <c r="G28" s="13"/>
      <c r="H28" s="19"/>
      <c r="I28" s="19"/>
      <c r="J28" s="62"/>
      <c r="K28" s="15"/>
      <c r="L28" s="254"/>
      <c r="M28" s="250"/>
      <c r="N28" s="250"/>
      <c r="O28" s="66"/>
      <c r="P28" s="66"/>
      <c r="R28" s="3">
        <v>9</v>
      </c>
      <c r="S28" s="85" t="s">
        <v>104</v>
      </c>
      <c r="T28" s="31" t="s">
        <v>145</v>
      </c>
      <c r="U28" s="27"/>
      <c r="V28" s="27"/>
      <c r="W28" s="54">
        <v>19</v>
      </c>
    </row>
    <row r="29" spans="1:23" ht="17.25" thickBot="1" x14ac:dyDescent="0.35">
      <c r="A29" s="19"/>
      <c r="B29" s="19"/>
      <c r="C29" s="250"/>
      <c r="D29" s="250"/>
      <c r="E29" s="251"/>
      <c r="F29" s="19"/>
      <c r="G29" s="13"/>
      <c r="H29" s="19"/>
      <c r="I29" s="19"/>
      <c r="J29" s="14"/>
      <c r="K29" s="19"/>
      <c r="L29" s="254"/>
      <c r="M29" s="250"/>
      <c r="N29" s="250"/>
      <c r="O29" s="19"/>
      <c r="P29" s="19"/>
      <c r="Q29" s="51"/>
      <c r="R29" s="2">
        <v>6</v>
      </c>
      <c r="S29" s="74" t="s">
        <v>104</v>
      </c>
      <c r="T29" s="74" t="s">
        <v>146</v>
      </c>
      <c r="U29" s="86"/>
      <c r="V29" s="86"/>
      <c r="W29" s="57">
        <v>20</v>
      </c>
    </row>
    <row r="30" spans="1:23" x14ac:dyDescent="0.3">
      <c r="A30" s="234">
        <v>5</v>
      </c>
      <c r="B30" s="234" t="e">
        <f>VLOOKUP(A30,$Q$9:S55,2,FALSE)</f>
        <v>#N/A</v>
      </c>
      <c r="C30" s="234" t="e">
        <f>VLOOKUP(A30,$Q$9:$S$34,3,FALSE)</f>
        <v>#N/A</v>
      </c>
      <c r="D30" s="19"/>
      <c r="E30" s="13"/>
      <c r="F30" s="19"/>
      <c r="G30" s="13"/>
      <c r="H30" s="19"/>
      <c r="I30" s="64"/>
      <c r="J30" s="14"/>
      <c r="K30" s="19"/>
      <c r="L30" s="14"/>
      <c r="M30" s="19"/>
      <c r="N30" s="234" t="e">
        <f>VLOOKUP(P30,$Q$10:$S$40,3,FALSE)</f>
        <v>#N/A</v>
      </c>
      <c r="O30" s="234" t="e">
        <f>VLOOKUP(P30,$Q$10:S55,2,FALSE)</f>
        <v>#N/A</v>
      </c>
      <c r="P30" s="234">
        <v>16</v>
      </c>
      <c r="Q30" s="51"/>
      <c r="R30" s="51"/>
    </row>
    <row r="31" spans="1:23" x14ac:dyDescent="0.3">
      <c r="A31" s="235"/>
      <c r="B31" s="235"/>
      <c r="C31" s="235"/>
      <c r="D31" s="11"/>
      <c r="E31" s="13"/>
      <c r="F31" s="19"/>
      <c r="G31" s="13"/>
      <c r="H31" s="19"/>
      <c r="I31" s="19"/>
      <c r="J31" s="14"/>
      <c r="K31" s="19"/>
      <c r="L31" s="14"/>
      <c r="M31" s="11"/>
      <c r="N31" s="235"/>
      <c r="O31" s="235"/>
      <c r="P31" s="235"/>
      <c r="Q31" s="47"/>
      <c r="R31" s="51"/>
    </row>
    <row r="32" spans="1:23" x14ac:dyDescent="0.3">
      <c r="A32" s="66"/>
      <c r="B32" s="66"/>
      <c r="C32" s="66"/>
      <c r="D32" s="13"/>
      <c r="E32" s="61"/>
      <c r="F32" s="19"/>
      <c r="G32" s="13"/>
      <c r="H32" s="19"/>
      <c r="I32" s="19"/>
      <c r="J32" s="14"/>
      <c r="K32" s="19"/>
      <c r="L32" s="10"/>
      <c r="M32" s="65"/>
      <c r="N32" s="261" t="s">
        <v>39</v>
      </c>
      <c r="O32" s="261"/>
      <c r="P32" s="261"/>
      <c r="Q32" s="47"/>
      <c r="R32" s="51"/>
    </row>
    <row r="33" spans="1:20" x14ac:dyDescent="0.3">
      <c r="A33" s="19"/>
      <c r="B33" s="19"/>
      <c r="C33" s="19"/>
      <c r="D33" s="13"/>
      <c r="E33" s="19"/>
      <c r="F33" s="19" t="s">
        <v>40</v>
      </c>
      <c r="G33" s="13"/>
      <c r="H33" s="19"/>
      <c r="I33" s="19"/>
      <c r="J33" s="14"/>
      <c r="K33" s="19"/>
      <c r="L33" s="19"/>
      <c r="M33" s="14"/>
      <c r="N33" s="262"/>
      <c r="O33" s="262"/>
      <c r="P33" s="262"/>
      <c r="Q33" s="51"/>
      <c r="R33" s="51"/>
    </row>
    <row r="34" spans="1:20" x14ac:dyDescent="0.3">
      <c r="A34" s="244" t="s">
        <v>29</v>
      </c>
      <c r="B34" s="245"/>
      <c r="C34" s="246"/>
      <c r="D34" s="15"/>
      <c r="E34" s="19"/>
      <c r="F34" s="19"/>
      <c r="G34" s="13"/>
      <c r="H34" s="19"/>
      <c r="I34" s="19"/>
      <c r="J34" s="14"/>
      <c r="K34" s="19"/>
      <c r="L34" s="19"/>
      <c r="M34" s="10"/>
      <c r="N34" s="244" t="s">
        <v>29</v>
      </c>
      <c r="O34" s="245"/>
      <c r="P34" s="246"/>
      <c r="Q34" s="51"/>
      <c r="R34" s="51"/>
      <c r="S34" s="51"/>
      <c r="T34" s="63"/>
    </row>
    <row r="35" spans="1:20" ht="20.25" x14ac:dyDescent="0.3">
      <c r="A35" s="247"/>
      <c r="B35" s="248"/>
      <c r="C35" s="249"/>
      <c r="D35" s="19"/>
      <c r="E35" s="19"/>
      <c r="F35" s="19"/>
      <c r="G35" s="13"/>
      <c r="H35" s="263" t="s">
        <v>14</v>
      </c>
      <c r="I35" s="264"/>
      <c r="J35" s="14"/>
      <c r="K35" s="19"/>
      <c r="L35" s="19"/>
      <c r="M35" s="19"/>
      <c r="N35" s="247"/>
      <c r="O35" s="248"/>
      <c r="P35" s="249"/>
      <c r="Q35" s="51"/>
    </row>
    <row r="36" spans="1:20" ht="20.25" x14ac:dyDescent="0.3">
      <c r="A36" s="66"/>
      <c r="B36" s="66"/>
      <c r="C36" s="19"/>
      <c r="D36" s="19"/>
      <c r="E36" s="19"/>
      <c r="F36" s="255"/>
      <c r="G36" s="256"/>
      <c r="H36" s="257"/>
      <c r="I36" s="258"/>
      <c r="J36" s="259"/>
      <c r="K36" s="255"/>
      <c r="L36" s="19"/>
      <c r="M36" s="19"/>
      <c r="N36" s="66"/>
      <c r="O36" s="66"/>
      <c r="P36" s="66"/>
      <c r="S36" s="51"/>
      <c r="T36" s="51"/>
    </row>
    <row r="37" spans="1:20" x14ac:dyDescent="0.3">
      <c r="A37" s="19"/>
      <c r="B37" s="19"/>
      <c r="C37" s="19"/>
      <c r="D37" s="19"/>
      <c r="E37" s="19"/>
      <c r="F37" s="255"/>
      <c r="G37" s="256"/>
      <c r="H37" s="19"/>
      <c r="I37" s="19"/>
      <c r="J37" s="259"/>
      <c r="K37" s="255"/>
      <c r="L37" s="19"/>
      <c r="M37" s="19"/>
      <c r="N37" s="19"/>
      <c r="O37" s="19"/>
      <c r="P37" s="19"/>
      <c r="Q37" s="51"/>
      <c r="S37" s="51"/>
      <c r="T37" s="51"/>
    </row>
    <row r="38" spans="1:20" x14ac:dyDescent="0.3">
      <c r="A38" s="234">
        <v>6</v>
      </c>
      <c r="B38" s="234" t="e">
        <f>VLOOKUP(A38,$Q$9:S63,2,FALSE)</f>
        <v>#N/A</v>
      </c>
      <c r="C38" s="234" t="e">
        <f>VLOOKUP(A38,$Q$9:$S$34,3,FALSE)</f>
        <v>#N/A</v>
      </c>
      <c r="D38" s="10"/>
      <c r="E38" s="19"/>
      <c r="F38" s="19"/>
      <c r="G38" s="13"/>
      <c r="H38" s="19"/>
      <c r="I38" s="19"/>
      <c r="J38" s="14"/>
      <c r="K38" s="19"/>
      <c r="L38" s="19"/>
      <c r="M38" s="19"/>
      <c r="N38" s="234" t="e">
        <f>VLOOKUP(P38,$Q$10:$S$34,3,FALSE)</f>
        <v>#N/A</v>
      </c>
      <c r="O38" s="234" t="e">
        <f>VLOOKUP(P38,$Q$10:S63,2,FALSE)</f>
        <v>#N/A</v>
      </c>
      <c r="P38" s="234">
        <v>15</v>
      </c>
      <c r="Q38" s="51"/>
    </row>
    <row r="39" spans="1:20" x14ac:dyDescent="0.3">
      <c r="A39" s="260"/>
      <c r="B39" s="235"/>
      <c r="C39" s="235"/>
      <c r="D39" s="11"/>
      <c r="E39" s="19"/>
      <c r="F39" s="19"/>
      <c r="G39" s="13"/>
      <c r="H39" s="19"/>
      <c r="I39" s="19"/>
      <c r="J39" s="14"/>
      <c r="K39" s="19"/>
      <c r="L39" s="19"/>
      <c r="M39" s="12"/>
      <c r="N39" s="235"/>
      <c r="O39" s="235"/>
      <c r="P39" s="235"/>
    </row>
    <row r="40" spans="1:20" x14ac:dyDescent="0.3">
      <c r="A40" s="252" t="s">
        <v>43</v>
      </c>
      <c r="B40" s="252"/>
      <c r="C40" s="252"/>
      <c r="D40" s="13"/>
      <c r="E40" s="19"/>
      <c r="F40" s="19"/>
      <c r="G40" s="13"/>
      <c r="H40" s="19"/>
      <c r="I40" s="19"/>
      <c r="J40" s="14"/>
      <c r="K40" s="19"/>
      <c r="L40" s="19"/>
      <c r="M40" s="14"/>
      <c r="N40" s="66"/>
      <c r="O40" s="66"/>
      <c r="P40" s="19"/>
    </row>
    <row r="41" spans="1:20" x14ac:dyDescent="0.3">
      <c r="A41" s="253"/>
      <c r="B41" s="253"/>
      <c r="C41" s="253"/>
      <c r="D41" s="13"/>
      <c r="E41" s="67"/>
      <c r="F41" s="19"/>
      <c r="G41" s="13"/>
      <c r="H41" s="19"/>
      <c r="I41" s="19"/>
      <c r="J41" s="14"/>
      <c r="K41" s="19"/>
      <c r="L41" s="12"/>
      <c r="M41" s="14"/>
      <c r="N41" s="19"/>
      <c r="O41" s="19"/>
      <c r="P41" s="19"/>
      <c r="Q41" s="51"/>
    </row>
    <row r="42" spans="1:20" x14ac:dyDescent="0.3">
      <c r="A42" s="234">
        <v>7</v>
      </c>
      <c r="B42" s="234" t="e">
        <f>VLOOKUP(A42,$Q$9:S67,2,FALSE)</f>
        <v>#N/A</v>
      </c>
      <c r="C42" s="234" t="e">
        <f>VLOOKUP(A42,$Q$9:$S$34,3,FALSE)</f>
        <v>#N/A</v>
      </c>
      <c r="D42" s="15"/>
      <c r="E42" s="13"/>
      <c r="F42" s="19"/>
      <c r="G42" s="13"/>
      <c r="H42" s="19"/>
      <c r="I42" s="19"/>
      <c r="J42" s="14"/>
      <c r="K42" s="19"/>
      <c r="L42" s="14"/>
      <c r="M42" s="10"/>
      <c r="N42" s="234" t="e">
        <f>VLOOKUP(P42,$Q$10:$S$34,3,FALSE)</f>
        <v>#N/A</v>
      </c>
      <c r="O42" s="234" t="e">
        <f>VLOOKUP(P42,$Q$10:S67,2,FALSE)</f>
        <v>#N/A</v>
      </c>
      <c r="P42" s="234">
        <v>14</v>
      </c>
      <c r="Q42" s="51"/>
    </row>
    <row r="43" spans="1:20" x14ac:dyDescent="0.3">
      <c r="A43" s="235"/>
      <c r="B43" s="235"/>
      <c r="C43" s="235"/>
      <c r="D43" s="12"/>
      <c r="E43" s="13"/>
      <c r="F43" s="19"/>
      <c r="G43" s="13"/>
      <c r="H43" s="19"/>
      <c r="I43" s="19"/>
      <c r="J43" s="14"/>
      <c r="K43" s="19"/>
      <c r="L43" s="14"/>
      <c r="M43" s="19"/>
      <c r="N43" s="235"/>
      <c r="O43" s="235"/>
      <c r="P43" s="235"/>
      <c r="Q43" s="51"/>
    </row>
    <row r="44" spans="1:20" x14ac:dyDescent="0.3">
      <c r="A44" s="66"/>
      <c r="B44" s="66"/>
      <c r="C44" s="250" t="s">
        <v>44</v>
      </c>
      <c r="D44" s="250"/>
      <c r="E44" s="251"/>
      <c r="F44" s="11"/>
      <c r="G44" s="13"/>
      <c r="H44" s="19"/>
      <c r="I44" s="19"/>
      <c r="J44" s="14"/>
      <c r="K44" s="12"/>
      <c r="L44" s="254"/>
      <c r="M44" s="250"/>
      <c r="N44" s="261"/>
      <c r="O44" s="66"/>
      <c r="P44" s="66"/>
    </row>
    <row r="45" spans="1:20" x14ac:dyDescent="0.3">
      <c r="A45" s="19"/>
      <c r="B45" s="19"/>
      <c r="C45" s="250"/>
      <c r="D45" s="250"/>
      <c r="E45" s="251"/>
      <c r="F45" s="13"/>
      <c r="G45" s="13"/>
      <c r="H45" s="19"/>
      <c r="I45" s="19"/>
      <c r="J45" s="14"/>
      <c r="K45" s="14"/>
      <c r="L45" s="254"/>
      <c r="M45" s="250"/>
      <c r="N45" s="250"/>
      <c r="O45" s="19"/>
      <c r="P45" s="19"/>
      <c r="Q45" s="51"/>
    </row>
    <row r="46" spans="1:20" x14ac:dyDescent="0.3">
      <c r="A46" s="234">
        <v>8</v>
      </c>
      <c r="B46" s="234" t="e">
        <f>VLOOKUP(A46,$Q$9:S71,2,FALSE)</f>
        <v>#N/A</v>
      </c>
      <c r="C46" s="234" t="e">
        <f>VLOOKUP(A46,$Q$9:$S$34,3,FALSE)</f>
        <v>#N/A</v>
      </c>
      <c r="D46" s="19"/>
      <c r="E46" s="13"/>
      <c r="F46" s="13"/>
      <c r="G46" s="13"/>
      <c r="H46" s="19"/>
      <c r="I46" s="19"/>
      <c r="J46" s="14"/>
      <c r="K46" s="14"/>
      <c r="L46" s="14"/>
      <c r="M46" s="19"/>
      <c r="N46" s="234" t="e">
        <f>VLOOKUP(P46,$Q$10:$S$34,3,FALSE)</f>
        <v>#N/A</v>
      </c>
      <c r="O46" s="234" t="e">
        <f>VLOOKUP(P46,$Q$10:S71,2,FALSE)</f>
        <v>#N/A</v>
      </c>
      <c r="P46" s="234">
        <v>13</v>
      </c>
      <c r="Q46" s="51"/>
    </row>
    <row r="47" spans="1:20" x14ac:dyDescent="0.3">
      <c r="A47" s="235"/>
      <c r="B47" s="235"/>
      <c r="C47" s="235"/>
      <c r="D47" s="11"/>
      <c r="E47" s="13"/>
      <c r="F47" s="13"/>
      <c r="G47" s="13"/>
      <c r="H47" s="19"/>
      <c r="I47" s="19"/>
      <c r="J47" s="14"/>
      <c r="K47" s="14"/>
      <c r="L47" s="14"/>
      <c r="M47" s="12"/>
      <c r="N47" s="235"/>
      <c r="O47" s="235"/>
      <c r="P47" s="235"/>
      <c r="Q47" s="47"/>
    </row>
    <row r="48" spans="1:20" x14ac:dyDescent="0.3">
      <c r="A48" s="252" t="s">
        <v>45</v>
      </c>
      <c r="B48" s="252"/>
      <c r="C48" s="252"/>
      <c r="D48" s="60"/>
      <c r="E48" s="61"/>
      <c r="F48" s="13"/>
      <c r="G48" s="13"/>
      <c r="H48" s="19"/>
      <c r="I48" s="64"/>
      <c r="J48" s="68"/>
      <c r="K48" s="14"/>
      <c r="L48" s="10"/>
      <c r="M48" s="14"/>
      <c r="N48" s="261" t="s">
        <v>46</v>
      </c>
      <c r="O48" s="261"/>
      <c r="P48" s="261"/>
      <c r="Q48" s="47"/>
    </row>
    <row r="49" spans="1:17" x14ac:dyDescent="0.3">
      <c r="A49" s="253"/>
      <c r="B49" s="253"/>
      <c r="C49" s="253"/>
      <c r="D49" s="13"/>
      <c r="E49" s="19"/>
      <c r="F49" s="13"/>
      <c r="G49" s="13"/>
      <c r="H49" s="19"/>
      <c r="I49" s="64"/>
      <c r="J49" s="68"/>
      <c r="K49" s="14"/>
      <c r="L49" s="19"/>
      <c r="M49" s="14"/>
      <c r="N49" s="262"/>
      <c r="O49" s="262"/>
      <c r="P49" s="262"/>
      <c r="Q49" s="51"/>
    </row>
    <row r="50" spans="1:17" x14ac:dyDescent="0.3">
      <c r="A50" s="244" t="s">
        <v>29</v>
      </c>
      <c r="B50" s="245"/>
      <c r="C50" s="246"/>
      <c r="D50" s="15"/>
      <c r="E50" s="19"/>
      <c r="F50" s="13"/>
      <c r="G50" s="13"/>
      <c r="H50" s="19"/>
      <c r="I50" s="64"/>
      <c r="J50" s="68"/>
      <c r="K50" s="14"/>
      <c r="L50" s="19"/>
      <c r="M50" s="14"/>
      <c r="N50" s="244" t="s">
        <v>29</v>
      </c>
      <c r="O50" s="245"/>
      <c r="P50" s="246"/>
      <c r="Q50" s="51"/>
    </row>
    <row r="51" spans="1:17" x14ac:dyDescent="0.3">
      <c r="A51" s="247"/>
      <c r="B51" s="248"/>
      <c r="C51" s="249"/>
      <c r="D51" s="19"/>
      <c r="E51" s="19"/>
      <c r="F51" s="13"/>
      <c r="G51" s="13"/>
      <c r="H51" s="19"/>
      <c r="I51" s="64"/>
      <c r="J51" s="68"/>
      <c r="K51" s="14"/>
      <c r="L51" s="19"/>
      <c r="M51" s="67"/>
      <c r="N51" s="247"/>
      <c r="O51" s="248"/>
      <c r="P51" s="249"/>
      <c r="Q51" s="51"/>
    </row>
    <row r="52" spans="1:17" x14ac:dyDescent="0.3">
      <c r="A52" s="66"/>
      <c r="B52" s="66"/>
      <c r="C52" s="66"/>
      <c r="D52" s="250"/>
      <c r="E52" s="250"/>
      <c r="F52" s="251"/>
      <c r="G52" s="69"/>
      <c r="H52" s="70"/>
      <c r="I52" s="64"/>
      <c r="J52" s="68"/>
      <c r="K52" s="254"/>
      <c r="L52" s="250"/>
      <c r="M52" s="71"/>
      <c r="N52" s="66"/>
      <c r="O52" s="66"/>
      <c r="P52" s="66"/>
    </row>
    <row r="53" spans="1:17" x14ac:dyDescent="0.3">
      <c r="A53" s="19"/>
      <c r="B53" s="19"/>
      <c r="C53" s="19"/>
      <c r="D53" s="250"/>
      <c r="E53" s="250"/>
      <c r="F53" s="251"/>
      <c r="G53" s="72"/>
      <c r="H53" s="70"/>
      <c r="I53" s="19"/>
      <c r="J53" s="10"/>
      <c r="K53" s="254"/>
      <c r="L53" s="250"/>
      <c r="M53" s="71"/>
      <c r="N53" s="19"/>
      <c r="O53" s="19"/>
      <c r="P53" s="19"/>
      <c r="Q53" s="51"/>
    </row>
    <row r="54" spans="1:17" x14ac:dyDescent="0.3">
      <c r="A54" s="244" t="s">
        <v>29</v>
      </c>
      <c r="B54" s="245"/>
      <c r="C54" s="246"/>
      <c r="D54" s="19"/>
      <c r="E54" s="19"/>
      <c r="F54" s="13"/>
      <c r="G54" s="19"/>
      <c r="H54" s="19"/>
      <c r="I54" s="19"/>
      <c r="J54" s="19"/>
      <c r="K54" s="14"/>
      <c r="L54" s="19"/>
      <c r="M54" s="19"/>
      <c r="N54" s="244" t="s">
        <v>29</v>
      </c>
      <c r="O54" s="245"/>
      <c r="P54" s="246"/>
      <c r="Q54" s="51"/>
    </row>
    <row r="55" spans="1:17" x14ac:dyDescent="0.3">
      <c r="A55" s="247"/>
      <c r="B55" s="248"/>
      <c r="C55" s="249"/>
      <c r="D55" s="11"/>
      <c r="E55" s="19"/>
      <c r="F55" s="13"/>
      <c r="G55" s="19"/>
      <c r="H55" s="255"/>
      <c r="I55" s="255"/>
      <c r="J55" s="19"/>
      <c r="K55" s="14"/>
      <c r="L55" s="19"/>
      <c r="M55" s="11"/>
      <c r="N55" s="247"/>
      <c r="O55" s="248"/>
      <c r="P55" s="249"/>
      <c r="Q55" s="47"/>
    </row>
    <row r="56" spans="1:17" x14ac:dyDescent="0.3">
      <c r="A56" s="261" t="s">
        <v>47</v>
      </c>
      <c r="B56" s="261"/>
      <c r="C56" s="261"/>
      <c r="D56" s="13"/>
      <c r="E56" s="19"/>
      <c r="F56" s="13"/>
      <c r="G56" s="19"/>
      <c r="H56" s="19"/>
      <c r="I56" s="19"/>
      <c r="J56" s="19"/>
      <c r="K56" s="14"/>
      <c r="L56" s="19"/>
      <c r="M56" s="14"/>
      <c r="N56" s="250" t="s">
        <v>48</v>
      </c>
      <c r="O56" s="250"/>
      <c r="P56" s="250"/>
      <c r="Q56" s="47"/>
    </row>
    <row r="57" spans="1:17" ht="20.25" x14ac:dyDescent="0.3">
      <c r="A57" s="262"/>
      <c r="B57" s="262"/>
      <c r="C57" s="262"/>
      <c r="D57" s="13"/>
      <c r="E57" s="67"/>
      <c r="F57" s="13"/>
      <c r="G57" s="19"/>
      <c r="H57" s="265" t="s">
        <v>49</v>
      </c>
      <c r="I57" s="266"/>
      <c r="J57" s="19"/>
      <c r="K57" s="14"/>
      <c r="L57" s="11"/>
      <c r="M57" s="14"/>
      <c r="N57" s="250"/>
      <c r="O57" s="250"/>
      <c r="P57" s="250"/>
      <c r="Q57" s="51"/>
    </row>
    <row r="58" spans="1:17" x14ac:dyDescent="0.3">
      <c r="A58" s="234">
        <v>9</v>
      </c>
      <c r="B58" s="234" t="e">
        <f>VLOOKUP(A58,$Q$9:S83,2,FALSE)</f>
        <v>#N/A</v>
      </c>
      <c r="C58" s="234" t="e">
        <f>VLOOKUP(A58,$Q$9:$S$34,3,FALSE)</f>
        <v>#N/A</v>
      </c>
      <c r="D58" s="15"/>
      <c r="E58" s="13"/>
      <c r="F58" s="13"/>
      <c r="G58" s="19"/>
      <c r="H58" s="252"/>
      <c r="I58" s="252"/>
      <c r="J58" s="19"/>
      <c r="K58" s="14"/>
      <c r="L58" s="14"/>
      <c r="M58" s="15"/>
      <c r="N58" s="234" t="e">
        <f>VLOOKUP(P58,$Q$10:$S$34,3,FALSE)</f>
        <v>#N/A</v>
      </c>
      <c r="O58" s="234" t="e">
        <f>VLOOKUP(P58,$Q$10:S83,2,FALSE)</f>
        <v>#N/A</v>
      </c>
      <c r="P58" s="234">
        <v>12</v>
      </c>
      <c r="Q58" s="51"/>
    </row>
    <row r="59" spans="1:17" x14ac:dyDescent="0.3">
      <c r="A59" s="235"/>
      <c r="B59" s="235"/>
      <c r="C59" s="235"/>
      <c r="D59" s="19"/>
      <c r="E59" s="13"/>
      <c r="F59" s="13"/>
      <c r="G59" s="19"/>
      <c r="H59" s="19"/>
      <c r="I59" s="19"/>
      <c r="J59" s="19"/>
      <c r="K59" s="14"/>
      <c r="L59" s="14"/>
      <c r="M59" s="19"/>
      <c r="N59" s="235"/>
      <c r="O59" s="235"/>
      <c r="P59" s="235"/>
      <c r="Q59" s="51"/>
    </row>
    <row r="60" spans="1:17" x14ac:dyDescent="0.3">
      <c r="A60" s="51"/>
      <c r="B60" s="51"/>
      <c r="C60" s="231"/>
      <c r="D60" s="231"/>
      <c r="E60" s="232"/>
      <c r="F60" s="44"/>
      <c r="K60" s="36"/>
      <c r="L60" s="233"/>
      <c r="M60" s="231"/>
      <c r="N60" s="231"/>
      <c r="O60" s="51"/>
      <c r="P60" s="51"/>
    </row>
    <row r="61" spans="1:17" x14ac:dyDescent="0.3">
      <c r="C61" s="231"/>
      <c r="D61" s="231"/>
      <c r="E61" s="232"/>
      <c r="K61" s="28"/>
      <c r="L61" s="233"/>
      <c r="M61" s="231"/>
      <c r="N61" s="231"/>
      <c r="Q61" s="51"/>
    </row>
    <row r="62" spans="1:17" x14ac:dyDescent="0.3">
      <c r="A62" s="234">
        <v>10</v>
      </c>
      <c r="B62" s="234" t="e">
        <f>VLOOKUP(A62,$Q$9:S87,2,FALSE)</f>
        <v>#N/A</v>
      </c>
      <c r="C62" s="234" t="e">
        <f>VLOOKUP(A62,$Q$9:$S$34,3,FALSE)</f>
        <v>#N/A</v>
      </c>
      <c r="E62" s="39"/>
      <c r="I62" s="267"/>
      <c r="J62" s="168"/>
      <c r="L62" s="40"/>
      <c r="N62" s="228" t="e">
        <f>VLOOKUP(P62,$Q$10:$S$34,3,FALSE)</f>
        <v>#N/A</v>
      </c>
      <c r="O62" s="228" t="e">
        <f>VLOOKUP(P62,$Q$10:S87,2,FALSE)</f>
        <v>#N/A</v>
      </c>
      <c r="P62" s="228">
        <v>11</v>
      </c>
      <c r="Q62" s="51"/>
    </row>
    <row r="63" spans="1:17" x14ac:dyDescent="0.3">
      <c r="A63" s="235"/>
      <c r="B63" s="235"/>
      <c r="C63" s="235"/>
      <c r="D63" s="37"/>
      <c r="E63" s="39"/>
      <c r="I63" s="168"/>
      <c r="J63" s="168"/>
      <c r="L63" s="40"/>
      <c r="M63" s="37"/>
      <c r="N63" s="229"/>
      <c r="O63" s="229"/>
      <c r="P63" s="229"/>
      <c r="Q63" s="51"/>
    </row>
    <row r="64" spans="1:17" x14ac:dyDescent="0.3">
      <c r="A64" s="51"/>
      <c r="B64" s="51"/>
      <c r="C64" s="51"/>
      <c r="D64" s="39"/>
      <c r="E64" s="44"/>
      <c r="L64" s="36"/>
      <c r="M64" s="50"/>
      <c r="N64" s="59"/>
      <c r="O64" s="59"/>
      <c r="P64" s="51"/>
    </row>
    <row r="65" spans="1:17" x14ac:dyDescent="0.3">
      <c r="D65" s="39"/>
      <c r="M65" s="40"/>
      <c r="Q65" s="51"/>
    </row>
    <row r="66" spans="1:17" x14ac:dyDescent="0.3">
      <c r="A66" s="244" t="s">
        <v>29</v>
      </c>
      <c r="B66" s="245"/>
      <c r="C66" s="246"/>
      <c r="D66" s="55"/>
      <c r="M66" s="36"/>
      <c r="N66" s="244" t="s">
        <v>29</v>
      </c>
      <c r="O66" s="245"/>
      <c r="P66" s="246"/>
      <c r="Q66" s="51"/>
    </row>
    <row r="67" spans="1:17" x14ac:dyDescent="0.3">
      <c r="A67" s="247"/>
      <c r="B67" s="248"/>
      <c r="C67" s="249"/>
      <c r="N67" s="247"/>
      <c r="O67" s="248"/>
      <c r="P67" s="249"/>
    </row>
  </sheetData>
  <mergeCells count="107">
    <mergeCell ref="A66:C67"/>
    <mergeCell ref="N66:P67"/>
    <mergeCell ref="P58:P59"/>
    <mergeCell ref="C60:E61"/>
    <mergeCell ref="L60:N61"/>
    <mergeCell ref="A62:A63"/>
    <mergeCell ref="B62:B63"/>
    <mergeCell ref="C62:C63"/>
    <mergeCell ref="I62:J63"/>
    <mergeCell ref="N62:N63"/>
    <mergeCell ref="O62:O63"/>
    <mergeCell ref="P62:P63"/>
    <mergeCell ref="A58:A59"/>
    <mergeCell ref="B58:B59"/>
    <mergeCell ref="C58:C59"/>
    <mergeCell ref="H58:I58"/>
    <mergeCell ref="N58:N59"/>
    <mergeCell ref="O58:O59"/>
    <mergeCell ref="D52:F53"/>
    <mergeCell ref="K52:L53"/>
    <mergeCell ref="A54:C55"/>
    <mergeCell ref="N54:P55"/>
    <mergeCell ref="H55:I55"/>
    <mergeCell ref="A56:C57"/>
    <mergeCell ref="N56:P57"/>
    <mergeCell ref="H57:I57"/>
    <mergeCell ref="O46:O47"/>
    <mergeCell ref="P46:P47"/>
    <mergeCell ref="A48:C49"/>
    <mergeCell ref="N48:P49"/>
    <mergeCell ref="A50:C51"/>
    <mergeCell ref="N50:P51"/>
    <mergeCell ref="C44:E45"/>
    <mergeCell ref="L44:N45"/>
    <mergeCell ref="A46:A47"/>
    <mergeCell ref="B46:B47"/>
    <mergeCell ref="C46:C47"/>
    <mergeCell ref="N46:N47"/>
    <mergeCell ref="N38:N39"/>
    <mergeCell ref="O38:O39"/>
    <mergeCell ref="P38:P39"/>
    <mergeCell ref="A40:C41"/>
    <mergeCell ref="A42:A43"/>
    <mergeCell ref="B42:B43"/>
    <mergeCell ref="C42:C43"/>
    <mergeCell ref="N42:N43"/>
    <mergeCell ref="O42:O43"/>
    <mergeCell ref="P42:P43"/>
    <mergeCell ref="F36:G37"/>
    <mergeCell ref="H36:I36"/>
    <mergeCell ref="J36:K37"/>
    <mergeCell ref="A38:A39"/>
    <mergeCell ref="B38:B39"/>
    <mergeCell ref="C38:C39"/>
    <mergeCell ref="O30:O31"/>
    <mergeCell ref="P30:P31"/>
    <mergeCell ref="N32:P33"/>
    <mergeCell ref="A34:C35"/>
    <mergeCell ref="N34:P35"/>
    <mergeCell ref="H35:I35"/>
    <mergeCell ref="C28:E29"/>
    <mergeCell ref="L28:N29"/>
    <mergeCell ref="A30:A31"/>
    <mergeCell ref="B30:B31"/>
    <mergeCell ref="C30:C31"/>
    <mergeCell ref="N30:N31"/>
    <mergeCell ref="O22:O23"/>
    <mergeCell ref="P22:P23"/>
    <mergeCell ref="A24:C25"/>
    <mergeCell ref="N24:P25"/>
    <mergeCell ref="A26:A27"/>
    <mergeCell ref="B26:B27"/>
    <mergeCell ref="C26:C27"/>
    <mergeCell ref="N26:N27"/>
    <mergeCell ref="O26:O27"/>
    <mergeCell ref="P26:P27"/>
    <mergeCell ref="E20:F21"/>
    <mergeCell ref="K20:L21"/>
    <mergeCell ref="A22:A23"/>
    <mergeCell ref="B22:B23"/>
    <mergeCell ref="C22:C23"/>
    <mergeCell ref="N22:N23"/>
    <mergeCell ref="O14:O15"/>
    <mergeCell ref="P14:P15"/>
    <mergeCell ref="A16:C17"/>
    <mergeCell ref="N16:P17"/>
    <mergeCell ref="A18:C19"/>
    <mergeCell ref="N18:P19"/>
    <mergeCell ref="C12:E13"/>
    <mergeCell ref="L12:N13"/>
    <mergeCell ref="A14:A15"/>
    <mergeCell ref="B14:B15"/>
    <mergeCell ref="C14:C15"/>
    <mergeCell ref="N14:N15"/>
    <mergeCell ref="A10:A11"/>
    <mergeCell ref="B10:B11"/>
    <mergeCell ref="C10:C11"/>
    <mergeCell ref="N10:N11"/>
    <mergeCell ref="O10:O11"/>
    <mergeCell ref="P10:P11"/>
    <mergeCell ref="A1:P1"/>
    <mergeCell ref="B3:D3"/>
    <mergeCell ref="H3:I3"/>
    <mergeCell ref="M3:O3"/>
    <mergeCell ref="H4:I4"/>
    <mergeCell ref="A6:C7"/>
    <mergeCell ref="N6:P7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zoomScale="55" zoomScaleNormal="55" workbookViewId="0">
      <selection activeCell="X32" sqref="X32"/>
    </sheetView>
  </sheetViews>
  <sheetFormatPr defaultRowHeight="16.5" x14ac:dyDescent="0.3"/>
  <sheetData>
    <row r="1" spans="1:23" ht="40.5" customHeight="1" x14ac:dyDescent="0.3">
      <c r="A1" s="221" t="s">
        <v>147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</row>
    <row r="2" spans="1:23" ht="20.25" x14ac:dyDescent="0.3">
      <c r="A2" s="269" t="s">
        <v>148</v>
      </c>
      <c r="B2" s="269"/>
      <c r="C2" s="269"/>
      <c r="D2" s="269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23" ht="21" thickBot="1" x14ac:dyDescent="0.35">
      <c r="A3" s="34"/>
      <c r="B3" s="243" t="s">
        <v>24</v>
      </c>
      <c r="C3" s="243"/>
      <c r="D3" s="243"/>
      <c r="E3" s="35" t="s">
        <v>25</v>
      </c>
      <c r="F3" s="35" t="s">
        <v>26</v>
      </c>
      <c r="G3" s="35" t="s">
        <v>27</v>
      </c>
      <c r="H3" s="243" t="s">
        <v>28</v>
      </c>
      <c r="I3" s="243"/>
      <c r="J3" s="35" t="s">
        <v>27</v>
      </c>
      <c r="K3" s="35" t="s">
        <v>26</v>
      </c>
      <c r="L3" s="35" t="s">
        <v>25</v>
      </c>
      <c r="M3" s="243" t="s">
        <v>24</v>
      </c>
      <c r="N3" s="243"/>
      <c r="O3" s="243"/>
      <c r="P3" s="34"/>
      <c r="Q3" s="51"/>
      <c r="R3" s="51"/>
      <c r="S3" s="51"/>
      <c r="T3" s="51"/>
      <c r="U3" s="51"/>
      <c r="V3" s="51"/>
      <c r="W3" s="51"/>
    </row>
    <row r="4" spans="1:23" x14ac:dyDescent="0.3">
      <c r="U4" s="51"/>
    </row>
    <row r="5" spans="1:23" x14ac:dyDescent="0.3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 t="s">
        <v>0</v>
      </c>
      <c r="O5" s="51" t="s">
        <v>4</v>
      </c>
      <c r="P5" s="51" t="s">
        <v>3</v>
      </c>
    </row>
    <row r="6" spans="1:23" x14ac:dyDescent="0.3">
      <c r="A6" s="212" t="s">
        <v>29</v>
      </c>
      <c r="B6" s="213"/>
      <c r="C6" s="214"/>
      <c r="D6" s="36"/>
      <c r="N6" s="218" t="s">
        <v>29</v>
      </c>
      <c r="O6" s="219"/>
      <c r="P6" s="219"/>
    </row>
    <row r="7" spans="1:23" x14ac:dyDescent="0.3">
      <c r="A7" s="215"/>
      <c r="B7" s="216"/>
      <c r="C7" s="217"/>
      <c r="D7" s="37"/>
      <c r="M7" s="38"/>
      <c r="N7" s="219"/>
      <c r="O7" s="219"/>
      <c r="P7" s="219"/>
    </row>
    <row r="8" spans="1:23" x14ac:dyDescent="0.3">
      <c r="A8" s="51"/>
      <c r="B8" s="51"/>
      <c r="C8" s="51"/>
      <c r="D8" s="39"/>
      <c r="M8" s="40"/>
      <c r="N8" s="51"/>
      <c r="O8" s="51"/>
      <c r="P8" s="51"/>
    </row>
    <row r="9" spans="1:23" x14ac:dyDescent="0.3">
      <c r="D9" s="39"/>
      <c r="E9" s="41"/>
      <c r="L9" s="38"/>
      <c r="M9" s="40"/>
    </row>
    <row r="10" spans="1:23" x14ac:dyDescent="0.3">
      <c r="A10" s="228">
        <v>1</v>
      </c>
      <c r="B10" s="228" t="str">
        <f>VLOOKUP(A10,$Q$10:$S$30,2,)</f>
        <v>용인시</v>
      </c>
      <c r="C10" s="228" t="str">
        <f>VLOOKUP(A10,$Q$10:S30,3,FALSE)</f>
        <v>주재상</v>
      </c>
      <c r="D10" s="55"/>
      <c r="E10" s="39"/>
      <c r="L10" s="40"/>
      <c r="M10" s="36"/>
      <c r="N10" s="228" t="str">
        <f>VLOOKUP(P10,Q10:S30,3,FALSE)</f>
        <v>정주영</v>
      </c>
      <c r="O10" s="228" t="str">
        <f>VLOOKUP(P10,Q10:$S$30,2,FALSE)</f>
        <v>용인시</v>
      </c>
      <c r="P10" s="268">
        <v>25</v>
      </c>
      <c r="Q10" s="26" t="s">
        <v>2</v>
      </c>
      <c r="R10" s="26" t="s">
        <v>1</v>
      </c>
      <c r="S10" s="26" t="s">
        <v>6</v>
      </c>
      <c r="T10" s="26" t="s">
        <v>7</v>
      </c>
      <c r="U10" s="26" t="s">
        <v>8</v>
      </c>
      <c r="V10" s="26" t="s">
        <v>9</v>
      </c>
      <c r="W10" s="27"/>
    </row>
    <row r="11" spans="1:23" x14ac:dyDescent="0.3">
      <c r="A11" s="229"/>
      <c r="B11" s="229"/>
      <c r="C11" s="229"/>
      <c r="D11" s="38"/>
      <c r="E11" s="39"/>
      <c r="L11" s="40"/>
      <c r="N11" s="229"/>
      <c r="O11" s="229"/>
      <c r="P11" s="268"/>
      <c r="Q11" s="26">
        <v>18</v>
      </c>
      <c r="R11" s="85" t="s">
        <v>113</v>
      </c>
      <c r="S11" s="31" t="s">
        <v>149</v>
      </c>
      <c r="T11" s="85"/>
      <c r="U11" s="85"/>
      <c r="V11" s="85"/>
      <c r="W11" s="27">
        <v>1</v>
      </c>
    </row>
    <row r="12" spans="1:23" x14ac:dyDescent="0.3">
      <c r="A12" s="66"/>
      <c r="B12" s="66"/>
      <c r="C12" s="255"/>
      <c r="D12" s="255"/>
      <c r="E12" s="256"/>
      <c r="L12" s="233"/>
      <c r="M12" s="231"/>
      <c r="N12" s="236"/>
      <c r="O12" s="51"/>
      <c r="P12" s="51"/>
      <c r="Q12" s="26">
        <v>2</v>
      </c>
      <c r="R12" s="85" t="s">
        <v>12</v>
      </c>
      <c r="S12" s="31" t="s">
        <v>150</v>
      </c>
      <c r="T12" s="85"/>
      <c r="U12" s="85"/>
      <c r="V12" s="85"/>
      <c r="W12" s="27">
        <v>2</v>
      </c>
    </row>
    <row r="13" spans="1:23" x14ac:dyDescent="0.3">
      <c r="A13" s="19"/>
      <c r="B13" s="19"/>
      <c r="C13" s="255"/>
      <c r="D13" s="255"/>
      <c r="E13" s="256"/>
      <c r="F13" s="41"/>
      <c r="K13" s="38"/>
      <c r="L13" s="233"/>
      <c r="M13" s="231"/>
      <c r="N13" s="231"/>
      <c r="Q13" s="26">
        <v>15</v>
      </c>
      <c r="R13" s="85" t="s">
        <v>12</v>
      </c>
      <c r="S13" s="31" t="s">
        <v>151</v>
      </c>
      <c r="T13" s="85"/>
      <c r="U13" s="85"/>
      <c r="V13" s="85"/>
      <c r="W13" s="27">
        <v>3</v>
      </c>
    </row>
    <row r="14" spans="1:23" x14ac:dyDescent="0.3">
      <c r="A14" s="234">
        <v>2</v>
      </c>
      <c r="B14" s="228" t="str">
        <f>VLOOKUP(A14,$Q$10:$S$30,2,)</f>
        <v>광주시</v>
      </c>
      <c r="C14" s="228" t="str">
        <f>VLOOKUP(A14,$Q$10:S34,3,FALSE)</f>
        <v>조성민</v>
      </c>
      <c r="D14" s="19"/>
      <c r="E14" s="13"/>
      <c r="F14" s="39"/>
      <c r="K14" s="40"/>
      <c r="L14" s="40"/>
      <c r="N14" s="228" t="str">
        <f>VLOOKUP(P14,Q10:S30,3,FALSE)</f>
        <v>김한수</v>
      </c>
      <c r="O14" s="228" t="str">
        <f>VLOOKUP(P14,Q10:$S$30,2,FALSE)</f>
        <v>성남시</v>
      </c>
      <c r="P14" s="268">
        <v>24</v>
      </c>
      <c r="Q14" s="26">
        <v>14</v>
      </c>
      <c r="R14" s="31" t="s">
        <v>106</v>
      </c>
      <c r="S14" s="31" t="s">
        <v>152</v>
      </c>
      <c r="T14" s="85"/>
      <c r="U14" s="85"/>
      <c r="V14" s="85"/>
      <c r="W14" s="27">
        <v>4</v>
      </c>
    </row>
    <row r="15" spans="1:23" x14ac:dyDescent="0.3">
      <c r="A15" s="235"/>
      <c r="B15" s="229"/>
      <c r="C15" s="229"/>
      <c r="D15" s="11"/>
      <c r="E15" s="13"/>
      <c r="F15" s="39"/>
      <c r="K15" s="40"/>
      <c r="L15" s="40"/>
      <c r="M15" s="38"/>
      <c r="N15" s="229"/>
      <c r="O15" s="229"/>
      <c r="P15" s="268"/>
      <c r="Q15" s="26">
        <v>21</v>
      </c>
      <c r="R15" s="85" t="s">
        <v>106</v>
      </c>
      <c r="S15" s="31" t="s">
        <v>153</v>
      </c>
      <c r="T15" s="85"/>
      <c r="U15" s="85"/>
      <c r="V15" s="85"/>
      <c r="W15" s="27">
        <v>5</v>
      </c>
    </row>
    <row r="16" spans="1:23" x14ac:dyDescent="0.3">
      <c r="A16" s="252"/>
      <c r="B16" s="252"/>
      <c r="C16" s="252"/>
      <c r="D16" s="60"/>
      <c r="E16" s="61"/>
      <c r="F16" s="39"/>
      <c r="K16" s="40"/>
      <c r="L16" s="36"/>
      <c r="M16" s="40"/>
      <c r="N16" s="236"/>
      <c r="O16" s="236"/>
      <c r="P16" s="236"/>
      <c r="Q16" s="26">
        <v>24</v>
      </c>
      <c r="R16" s="85" t="s">
        <v>34</v>
      </c>
      <c r="S16" s="31" t="s">
        <v>154</v>
      </c>
      <c r="T16" s="85"/>
      <c r="U16" s="85"/>
      <c r="V16" s="85"/>
      <c r="W16" s="27">
        <v>6</v>
      </c>
    </row>
    <row r="17" spans="1:23" x14ac:dyDescent="0.3">
      <c r="A17" s="253"/>
      <c r="B17" s="253"/>
      <c r="C17" s="253"/>
      <c r="D17" s="13"/>
      <c r="E17" s="19"/>
      <c r="F17" s="39"/>
      <c r="I17" s="45"/>
      <c r="K17" s="40"/>
      <c r="M17" s="40"/>
      <c r="N17" s="237"/>
      <c r="O17" s="237"/>
      <c r="P17" s="237"/>
      <c r="Q17" s="26">
        <v>6</v>
      </c>
      <c r="R17" s="85" t="s">
        <v>35</v>
      </c>
      <c r="S17" s="31" t="s">
        <v>155</v>
      </c>
      <c r="T17" s="85"/>
      <c r="U17" s="85"/>
      <c r="V17" s="85"/>
      <c r="W17" s="27">
        <v>7</v>
      </c>
    </row>
    <row r="18" spans="1:23" x14ac:dyDescent="0.3">
      <c r="A18" s="228">
        <v>3</v>
      </c>
      <c r="B18" s="234" t="e">
        <f>VLOOKUP(A18,$Q$10:$S$30,2,FALSE)</f>
        <v>#N/A</v>
      </c>
      <c r="C18" s="228" t="str">
        <f>VLOOKUP(A18,$Q$10:S38,3,FALSE)</f>
        <v>최익종</v>
      </c>
      <c r="D18" s="55"/>
      <c r="F18" s="39"/>
      <c r="K18" s="40"/>
      <c r="M18" s="40"/>
      <c r="N18" s="228" t="str">
        <f>VLOOKUP(P18,Q14:S34,3,FALSE)</f>
        <v>전봉권</v>
      </c>
      <c r="O18" s="228" t="str">
        <f>VLOOKUP(P18,Q14:$S$30,2,FALSE)</f>
        <v>안양시</v>
      </c>
      <c r="P18" s="268">
        <v>23</v>
      </c>
      <c r="Q18" s="26">
        <v>22</v>
      </c>
      <c r="R18" s="85" t="s">
        <v>35</v>
      </c>
      <c r="S18" s="31" t="s">
        <v>156</v>
      </c>
      <c r="T18" s="85"/>
      <c r="U18" s="85"/>
      <c r="V18" s="85"/>
      <c r="W18" s="27">
        <v>8</v>
      </c>
    </row>
    <row r="19" spans="1:23" x14ac:dyDescent="0.3">
      <c r="A19" s="229"/>
      <c r="B19" s="235"/>
      <c r="C19" s="229"/>
      <c r="F19" s="39"/>
      <c r="K19" s="40"/>
      <c r="M19" s="41"/>
      <c r="N19" s="229"/>
      <c r="O19" s="229"/>
      <c r="P19" s="268"/>
      <c r="Q19" s="26">
        <v>13</v>
      </c>
      <c r="R19" s="85" t="s">
        <v>37</v>
      </c>
      <c r="S19" s="31" t="s">
        <v>157</v>
      </c>
      <c r="T19" s="85"/>
      <c r="U19" s="85"/>
      <c r="V19" s="85"/>
      <c r="W19" s="27">
        <v>9</v>
      </c>
    </row>
    <row r="20" spans="1:23" x14ac:dyDescent="0.3">
      <c r="A20" s="51"/>
      <c r="B20" s="51"/>
      <c r="C20" s="51"/>
      <c r="D20" s="270"/>
      <c r="E20" s="270"/>
      <c r="F20" s="271"/>
      <c r="G20" s="47"/>
      <c r="H20" s="47"/>
      <c r="K20" s="272"/>
      <c r="L20" s="273"/>
      <c r="M20" s="273"/>
      <c r="N20" s="51"/>
      <c r="O20" s="51"/>
      <c r="P20" s="51"/>
      <c r="Q20" s="26">
        <v>7</v>
      </c>
      <c r="R20" s="85" t="s">
        <v>37</v>
      </c>
      <c r="S20" s="31" t="s">
        <v>158</v>
      </c>
      <c r="T20" s="85"/>
      <c r="U20" s="85"/>
      <c r="V20" s="85"/>
      <c r="W20" s="27">
        <v>10</v>
      </c>
    </row>
    <row r="21" spans="1:23" x14ac:dyDescent="0.3">
      <c r="D21" s="270"/>
      <c r="E21" s="270"/>
      <c r="F21" s="271"/>
      <c r="G21" s="48"/>
      <c r="H21" s="47"/>
      <c r="J21" s="37"/>
      <c r="K21" s="274"/>
      <c r="L21" s="273"/>
      <c r="M21" s="273"/>
      <c r="Q21" s="26">
        <v>16</v>
      </c>
      <c r="R21" s="85" t="s">
        <v>58</v>
      </c>
      <c r="S21" s="31" t="s">
        <v>159</v>
      </c>
      <c r="T21" s="85"/>
      <c r="U21" s="85"/>
      <c r="V21" s="85"/>
      <c r="W21" s="27">
        <v>11</v>
      </c>
    </row>
    <row r="22" spans="1:23" x14ac:dyDescent="0.3">
      <c r="A22" s="275" t="s">
        <v>29</v>
      </c>
      <c r="B22" s="276"/>
      <c r="C22" s="277"/>
      <c r="F22" s="39"/>
      <c r="G22" s="39"/>
      <c r="J22" s="49"/>
      <c r="K22" s="40"/>
      <c r="N22" s="228" t="str">
        <f>VLOOKUP(P22,$Q$10:$S$30,3,FALSE)</f>
        <v>김상곤</v>
      </c>
      <c r="O22" s="228" t="str">
        <f>VLOOKUP(P22,$Q$10:$S$30,2,FALSE)</f>
        <v>수원시</v>
      </c>
      <c r="P22" s="268">
        <v>22</v>
      </c>
      <c r="Q22" s="26">
        <v>9</v>
      </c>
      <c r="R22" s="85" t="s">
        <v>58</v>
      </c>
      <c r="S22" s="31" t="s">
        <v>160</v>
      </c>
      <c r="T22" s="85"/>
      <c r="U22" s="85"/>
      <c r="V22" s="85"/>
      <c r="W22" s="27">
        <v>12</v>
      </c>
    </row>
    <row r="23" spans="1:23" x14ac:dyDescent="0.3">
      <c r="A23" s="278"/>
      <c r="B23" s="279"/>
      <c r="C23" s="280"/>
      <c r="D23" s="37"/>
      <c r="F23" s="39"/>
      <c r="G23" s="39"/>
      <c r="J23" s="49"/>
      <c r="K23" s="40"/>
      <c r="M23" s="37"/>
      <c r="N23" s="229"/>
      <c r="O23" s="229"/>
      <c r="P23" s="268"/>
      <c r="Q23" s="26">
        <v>12</v>
      </c>
      <c r="R23" s="85" t="s">
        <v>58</v>
      </c>
      <c r="S23" s="31" t="s">
        <v>161</v>
      </c>
      <c r="T23" s="85"/>
      <c r="U23" s="85"/>
      <c r="V23" s="85"/>
      <c r="W23" s="27">
        <v>13</v>
      </c>
    </row>
    <row r="24" spans="1:23" x14ac:dyDescent="0.3">
      <c r="A24" s="236"/>
      <c r="B24" s="236"/>
      <c r="C24" s="236"/>
      <c r="D24" s="39"/>
      <c r="F24" s="39"/>
      <c r="G24" s="39"/>
      <c r="J24" s="49"/>
      <c r="K24" s="40"/>
      <c r="M24" s="40"/>
      <c r="N24" s="261"/>
      <c r="O24" s="261"/>
      <c r="P24" s="261"/>
      <c r="Q24" s="26">
        <v>8</v>
      </c>
      <c r="R24" s="85" t="s">
        <v>100</v>
      </c>
      <c r="S24" s="31" t="s">
        <v>162</v>
      </c>
      <c r="T24" s="85"/>
      <c r="U24" s="85"/>
      <c r="V24" s="85"/>
      <c r="W24" s="27">
        <v>14</v>
      </c>
    </row>
    <row r="25" spans="1:23" x14ac:dyDescent="0.3">
      <c r="A25" s="237"/>
      <c r="B25" s="237"/>
      <c r="C25" s="237"/>
      <c r="D25" s="39"/>
      <c r="E25" s="41"/>
      <c r="F25" s="39"/>
      <c r="G25" s="39"/>
      <c r="J25" s="49"/>
      <c r="K25" s="40"/>
      <c r="L25" s="37"/>
      <c r="M25" s="40"/>
      <c r="N25" s="262"/>
      <c r="O25" s="262"/>
      <c r="P25" s="262"/>
      <c r="Q25" s="26">
        <v>23</v>
      </c>
      <c r="R25" s="85" t="s">
        <v>100</v>
      </c>
      <c r="S25" s="31" t="s">
        <v>163</v>
      </c>
      <c r="T25" s="85"/>
      <c r="U25" s="85"/>
      <c r="V25" s="85"/>
      <c r="W25" s="27">
        <v>15</v>
      </c>
    </row>
    <row r="26" spans="1:23" x14ac:dyDescent="0.3">
      <c r="A26" s="228">
        <v>4</v>
      </c>
      <c r="B26" s="234" t="e">
        <f>VLOOKUP(A26,$Q$10:$S$30,2,FALSE)</f>
        <v>#N/A</v>
      </c>
      <c r="C26" s="228" t="str">
        <f>VLOOKUP(A26,$Q$10:S46,3,FALSE)</f>
        <v>길근수</v>
      </c>
      <c r="D26" s="55"/>
      <c r="E26" s="39"/>
      <c r="F26" s="39"/>
      <c r="G26" s="39"/>
      <c r="J26" s="49"/>
      <c r="K26" s="40"/>
      <c r="L26" s="40"/>
      <c r="M26" s="55"/>
      <c r="N26" s="228" t="str">
        <f>VLOOKUP(P26,$Q$10:$S$30,3,FALSE)</f>
        <v>한지민</v>
      </c>
      <c r="O26" s="228" t="str">
        <f>VLOOKUP(P26,$Q$10:$S$30,2,FALSE)</f>
        <v>군포시</v>
      </c>
      <c r="P26" s="268">
        <v>21</v>
      </c>
      <c r="Q26" s="26">
        <v>5</v>
      </c>
      <c r="R26" s="85" t="s">
        <v>101</v>
      </c>
      <c r="S26" s="31" t="s">
        <v>164</v>
      </c>
      <c r="T26" s="85"/>
      <c r="U26" s="85"/>
      <c r="V26" s="85"/>
      <c r="W26" s="27">
        <v>16</v>
      </c>
    </row>
    <row r="27" spans="1:23" x14ac:dyDescent="0.3">
      <c r="A27" s="229"/>
      <c r="B27" s="235"/>
      <c r="C27" s="229"/>
      <c r="E27" s="39"/>
      <c r="F27" s="39"/>
      <c r="G27" s="39"/>
      <c r="J27" s="49"/>
      <c r="K27" s="40"/>
      <c r="L27" s="40"/>
      <c r="N27" s="229"/>
      <c r="O27" s="229"/>
      <c r="P27" s="268"/>
      <c r="Q27" s="26">
        <v>25</v>
      </c>
      <c r="R27" s="85" t="s">
        <v>38</v>
      </c>
      <c r="S27" s="31" t="s">
        <v>165</v>
      </c>
      <c r="T27" s="85"/>
      <c r="U27" s="85"/>
      <c r="V27" s="85"/>
      <c r="W27" s="27">
        <v>17</v>
      </c>
    </row>
    <row r="28" spans="1:23" x14ac:dyDescent="0.3">
      <c r="A28" s="66"/>
      <c r="B28" s="66"/>
      <c r="C28" s="250"/>
      <c r="D28" s="250"/>
      <c r="E28" s="251"/>
      <c r="F28" s="61"/>
      <c r="G28" s="13"/>
      <c r="H28" s="19"/>
      <c r="I28" s="19"/>
      <c r="J28" s="62"/>
      <c r="K28" s="15"/>
      <c r="L28" s="254"/>
      <c r="M28" s="250"/>
      <c r="N28" s="250"/>
      <c r="O28" s="66"/>
      <c r="P28" s="66"/>
      <c r="Q28" s="26">
        <v>1</v>
      </c>
      <c r="R28" s="85" t="s">
        <v>38</v>
      </c>
      <c r="S28" s="31" t="s">
        <v>166</v>
      </c>
      <c r="T28" s="27"/>
      <c r="U28" s="27"/>
      <c r="V28" s="27"/>
      <c r="W28" s="27">
        <v>18</v>
      </c>
    </row>
    <row r="29" spans="1:23" x14ac:dyDescent="0.3">
      <c r="A29" s="19"/>
      <c r="B29" s="19"/>
      <c r="C29" s="250"/>
      <c r="D29" s="250"/>
      <c r="E29" s="251"/>
      <c r="F29" s="19"/>
      <c r="G29" s="13"/>
      <c r="H29" s="19"/>
      <c r="I29" s="19"/>
      <c r="J29" s="14"/>
      <c r="K29" s="19"/>
      <c r="L29" s="254"/>
      <c r="M29" s="250"/>
      <c r="N29" s="250"/>
      <c r="O29" s="19"/>
      <c r="P29" s="19"/>
      <c r="Q29" s="26">
        <v>10</v>
      </c>
      <c r="R29" s="85" t="s">
        <v>38</v>
      </c>
      <c r="S29" s="31" t="s">
        <v>167</v>
      </c>
      <c r="T29" s="27"/>
      <c r="U29" s="27"/>
      <c r="V29" s="27"/>
      <c r="W29" s="27">
        <v>19</v>
      </c>
    </row>
    <row r="30" spans="1:23" x14ac:dyDescent="0.3">
      <c r="A30" s="234">
        <v>5</v>
      </c>
      <c r="B30" s="234" t="str">
        <f>VLOOKUP(A30,$Q$10:$S$30,2,FALSE)</f>
        <v>양주시</v>
      </c>
      <c r="C30" s="228" t="str">
        <f>VLOOKUP(A30,$Q$10:S50,3,FALSE)</f>
        <v>민영준</v>
      </c>
      <c r="D30" s="19"/>
      <c r="E30" s="13"/>
      <c r="F30" s="19"/>
      <c r="G30" s="13"/>
      <c r="H30" s="19"/>
      <c r="I30" s="64"/>
      <c r="J30" s="14"/>
      <c r="K30" s="19"/>
      <c r="L30" s="14"/>
      <c r="M30" s="19"/>
      <c r="N30" s="228" t="e">
        <f>VLOOKUP(P30,Q18:$S$30,3,FALSE)</f>
        <v>#N/A</v>
      </c>
      <c r="O30" s="228" t="e">
        <f>VLOOKUP(P30,$Q$10:$S$30,2,FALSE)</f>
        <v>#N/A</v>
      </c>
      <c r="P30" s="240">
        <v>20</v>
      </c>
      <c r="Q30" s="26">
        <v>11</v>
      </c>
      <c r="R30" s="85" t="s">
        <v>10</v>
      </c>
      <c r="S30" s="31" t="s">
        <v>168</v>
      </c>
      <c r="T30" s="27"/>
      <c r="U30" s="27"/>
      <c r="V30" s="27"/>
      <c r="W30" s="27">
        <v>20</v>
      </c>
    </row>
    <row r="31" spans="1:23" x14ac:dyDescent="0.3">
      <c r="A31" s="235"/>
      <c r="B31" s="235"/>
      <c r="C31" s="229"/>
      <c r="D31" s="11"/>
      <c r="E31" s="13"/>
      <c r="F31" s="19"/>
      <c r="G31" s="13"/>
      <c r="H31" s="19"/>
      <c r="I31" s="19"/>
      <c r="J31" s="14"/>
      <c r="K31" s="19"/>
      <c r="L31" s="14"/>
      <c r="M31" s="11"/>
      <c r="N31" s="229"/>
      <c r="O31" s="229"/>
      <c r="P31" s="240"/>
      <c r="Q31" s="26">
        <v>19</v>
      </c>
      <c r="R31" s="85" t="s">
        <v>41</v>
      </c>
      <c r="S31" s="31" t="s">
        <v>169</v>
      </c>
      <c r="T31" s="27"/>
      <c r="U31" s="27"/>
      <c r="V31" s="27"/>
      <c r="W31" s="27">
        <v>21</v>
      </c>
    </row>
    <row r="32" spans="1:23" x14ac:dyDescent="0.3">
      <c r="A32" s="66"/>
      <c r="B32" s="66"/>
      <c r="C32" s="66"/>
      <c r="D32" s="13"/>
      <c r="E32" s="61"/>
      <c r="F32" s="19"/>
      <c r="G32" s="13"/>
      <c r="H32" s="259"/>
      <c r="I32" s="256"/>
      <c r="J32" s="14"/>
      <c r="K32" s="19"/>
      <c r="L32" s="10"/>
      <c r="M32" s="65"/>
      <c r="N32" s="261"/>
      <c r="O32" s="261"/>
      <c r="P32" s="261"/>
      <c r="Q32" s="26">
        <v>20</v>
      </c>
      <c r="R32" s="85" t="s">
        <v>42</v>
      </c>
      <c r="S32" s="31" t="s">
        <v>170</v>
      </c>
      <c r="T32" s="27"/>
      <c r="U32" s="27"/>
      <c r="V32" s="27"/>
      <c r="W32" s="27">
        <v>22</v>
      </c>
    </row>
    <row r="33" spans="1:23" x14ac:dyDescent="0.3">
      <c r="A33" s="19"/>
      <c r="B33" s="19"/>
      <c r="C33" s="19"/>
      <c r="D33" s="13"/>
      <c r="E33" s="19"/>
      <c r="F33" s="19" t="s">
        <v>40</v>
      </c>
      <c r="G33" s="13"/>
      <c r="H33" s="259"/>
      <c r="I33" s="256"/>
      <c r="J33" s="14"/>
      <c r="K33" s="19"/>
      <c r="L33" s="19"/>
      <c r="M33" s="14"/>
      <c r="N33" s="262"/>
      <c r="O33" s="262"/>
      <c r="P33" s="262"/>
      <c r="Q33" s="26">
        <v>17</v>
      </c>
      <c r="R33" s="85" t="s">
        <v>42</v>
      </c>
      <c r="S33" s="31" t="s">
        <v>171</v>
      </c>
      <c r="T33" s="27"/>
      <c r="U33" s="27"/>
      <c r="V33" s="27"/>
      <c r="W33" s="27">
        <v>23</v>
      </c>
    </row>
    <row r="34" spans="1:23" x14ac:dyDescent="0.3">
      <c r="A34" s="228">
        <v>6</v>
      </c>
      <c r="B34" s="234" t="str">
        <f>VLOOKUP(A34,$Q$10:$S$30,2,FALSE)</f>
        <v>수원시</v>
      </c>
      <c r="C34" s="228" t="str">
        <f>VLOOKUP(A34,$Q$10:S54,3,FALSE)</f>
        <v>송기종</v>
      </c>
      <c r="D34" s="15"/>
      <c r="E34" s="19"/>
      <c r="F34" s="19"/>
      <c r="G34" s="13"/>
      <c r="H34" s="281"/>
      <c r="I34" s="282"/>
      <c r="J34" s="14"/>
      <c r="K34" s="19"/>
      <c r="L34" s="19"/>
      <c r="M34" s="10"/>
      <c r="N34" s="228" t="e">
        <f>VLOOKUP(P34,Q22:$S$30,3,FALSE)</f>
        <v>#N/A</v>
      </c>
      <c r="O34" s="228" t="e">
        <f>VLOOKUP(P34,$Q$10:$S$30,2,FALSE)</f>
        <v>#N/A</v>
      </c>
      <c r="P34" s="240">
        <v>19</v>
      </c>
      <c r="Q34" s="26">
        <v>4</v>
      </c>
      <c r="R34" s="85" t="s">
        <v>103</v>
      </c>
      <c r="S34" s="31" t="s">
        <v>172</v>
      </c>
      <c r="T34" s="27"/>
      <c r="U34" s="27"/>
      <c r="V34" s="27"/>
      <c r="W34" s="27">
        <v>24</v>
      </c>
    </row>
    <row r="35" spans="1:23" ht="20.25" x14ac:dyDescent="0.3">
      <c r="A35" s="229"/>
      <c r="B35" s="235"/>
      <c r="C35" s="229"/>
      <c r="D35" s="19"/>
      <c r="E35" s="19"/>
      <c r="F35" s="19"/>
      <c r="G35" s="13"/>
      <c r="H35" s="263" t="s">
        <v>14</v>
      </c>
      <c r="I35" s="264"/>
      <c r="J35" s="14"/>
      <c r="K35" s="19"/>
      <c r="L35" s="19"/>
      <c r="M35" s="19"/>
      <c r="N35" s="229"/>
      <c r="O35" s="229"/>
      <c r="P35" s="240"/>
      <c r="Q35" s="26">
        <v>3</v>
      </c>
      <c r="R35" s="85" t="s">
        <v>104</v>
      </c>
      <c r="S35" s="31" t="s">
        <v>173</v>
      </c>
      <c r="T35" s="27"/>
      <c r="U35" s="27"/>
      <c r="V35" s="27"/>
      <c r="W35" s="27">
        <v>25</v>
      </c>
    </row>
    <row r="36" spans="1:23" ht="20.25" x14ac:dyDescent="0.3">
      <c r="A36" s="66"/>
      <c r="B36" s="87"/>
      <c r="C36" s="19"/>
      <c r="D36" s="19"/>
      <c r="E36" s="284"/>
      <c r="F36" s="255"/>
      <c r="G36" s="256"/>
      <c r="H36" s="285"/>
      <c r="I36" s="258"/>
      <c r="J36" s="286"/>
      <c r="K36" s="255"/>
      <c r="L36" s="255"/>
      <c r="M36" s="19"/>
      <c r="N36" s="66"/>
      <c r="O36" s="66"/>
      <c r="P36" s="66"/>
    </row>
    <row r="37" spans="1:23" x14ac:dyDescent="0.3">
      <c r="A37" s="19"/>
      <c r="B37" s="19"/>
      <c r="C37" s="19"/>
      <c r="D37" s="19"/>
      <c r="E37" s="255"/>
      <c r="F37" s="255"/>
      <c r="G37" s="256"/>
      <c r="H37" s="19"/>
      <c r="I37" s="19"/>
      <c r="J37" s="259"/>
      <c r="K37" s="255"/>
      <c r="L37" s="255"/>
      <c r="M37" s="19"/>
      <c r="N37" s="19"/>
      <c r="O37" s="19"/>
      <c r="P37" s="19"/>
      <c r="R37" s="51"/>
      <c r="S37" s="51"/>
    </row>
    <row r="38" spans="1:23" x14ac:dyDescent="0.3">
      <c r="A38" s="212" t="s">
        <v>29</v>
      </c>
      <c r="B38" s="213"/>
      <c r="C38" s="214"/>
      <c r="D38" s="10"/>
      <c r="E38" s="19"/>
      <c r="F38" s="19"/>
      <c r="G38" s="13"/>
      <c r="H38" s="19"/>
      <c r="I38" s="19"/>
      <c r="J38" s="14"/>
      <c r="K38" s="19"/>
      <c r="L38" s="19"/>
      <c r="M38" s="19"/>
      <c r="N38" s="219" t="s">
        <v>29</v>
      </c>
      <c r="O38" s="219"/>
      <c r="P38" s="219"/>
      <c r="R38" s="51"/>
      <c r="S38" s="51"/>
    </row>
    <row r="39" spans="1:23" x14ac:dyDescent="0.3">
      <c r="A39" s="215"/>
      <c r="B39" s="216"/>
      <c r="C39" s="217"/>
      <c r="D39" s="11"/>
      <c r="E39" s="19"/>
      <c r="F39" s="19"/>
      <c r="G39" s="13"/>
      <c r="H39" s="19"/>
      <c r="I39" s="19"/>
      <c r="J39" s="14"/>
      <c r="K39" s="19"/>
      <c r="L39" s="19"/>
      <c r="M39" s="12"/>
      <c r="N39" s="219"/>
      <c r="O39" s="219"/>
      <c r="P39" s="219"/>
    </row>
    <row r="40" spans="1:23" x14ac:dyDescent="0.3">
      <c r="A40" s="252"/>
      <c r="B40" s="252"/>
      <c r="C40" s="252"/>
      <c r="D40" s="13"/>
      <c r="E40" s="19"/>
      <c r="F40" s="19"/>
      <c r="G40" s="13"/>
      <c r="H40" s="19"/>
      <c r="I40" s="19"/>
      <c r="J40" s="14"/>
      <c r="K40" s="19"/>
      <c r="L40" s="19"/>
      <c r="M40" s="14"/>
      <c r="N40" s="66"/>
      <c r="O40" s="66"/>
      <c r="P40" s="19"/>
    </row>
    <row r="41" spans="1:23" x14ac:dyDescent="0.3">
      <c r="A41" s="253"/>
      <c r="B41" s="253"/>
      <c r="C41" s="253"/>
      <c r="D41" s="13"/>
      <c r="E41" s="67"/>
      <c r="F41" s="19"/>
      <c r="G41" s="13"/>
      <c r="H41" s="19"/>
      <c r="I41" s="19"/>
      <c r="J41" s="14"/>
      <c r="K41" s="19"/>
      <c r="L41" s="12"/>
      <c r="M41" s="14"/>
      <c r="N41" s="19"/>
      <c r="O41" s="19"/>
      <c r="P41" s="19"/>
      <c r="Q41" s="283"/>
      <c r="R41" s="283"/>
      <c r="S41" s="283"/>
      <c r="T41" s="283"/>
      <c r="U41" s="283"/>
      <c r="V41" s="283"/>
      <c r="W41" s="283"/>
    </row>
    <row r="42" spans="1:23" x14ac:dyDescent="0.3">
      <c r="A42" s="234">
        <v>7</v>
      </c>
      <c r="B42" s="234" t="str">
        <f>VLOOKUP(A42,$Q$10:$S$30,2,FALSE)</f>
        <v>시흥시</v>
      </c>
      <c r="C42" s="228" t="str">
        <f>VLOOKUP(A42,$Q$10:S62,3,FALSE)</f>
        <v>조영준</v>
      </c>
      <c r="D42" s="15"/>
      <c r="E42" s="13"/>
      <c r="F42" s="19"/>
      <c r="G42" s="13"/>
      <c r="H42" s="19"/>
      <c r="I42" s="19"/>
      <c r="J42" s="14"/>
      <c r="K42" s="19"/>
      <c r="L42" s="14"/>
      <c r="M42" s="10"/>
      <c r="N42" s="228" t="str">
        <f>VLOOKUP(P42,Q10:$S$30,3,FALSE)</f>
        <v>최명섭</v>
      </c>
      <c r="O42" s="228" t="str">
        <f>VLOOKUP(P42,$Q$10:$S$30,2,FALSE)</f>
        <v>광명시</v>
      </c>
      <c r="P42" s="240">
        <v>18</v>
      </c>
    </row>
    <row r="43" spans="1:23" x14ac:dyDescent="0.3">
      <c r="A43" s="235"/>
      <c r="B43" s="235"/>
      <c r="C43" s="229"/>
      <c r="D43" s="12"/>
      <c r="E43" s="13"/>
      <c r="F43" s="19"/>
      <c r="G43" s="13"/>
      <c r="H43" s="19"/>
      <c r="I43" s="19"/>
      <c r="J43" s="14"/>
      <c r="K43" s="19"/>
      <c r="L43" s="14"/>
      <c r="M43" s="19"/>
      <c r="N43" s="229"/>
      <c r="O43" s="229"/>
      <c r="P43" s="240"/>
    </row>
    <row r="44" spans="1:23" x14ac:dyDescent="0.3">
      <c r="A44" s="66"/>
      <c r="B44" s="66"/>
      <c r="C44" s="250"/>
      <c r="D44" s="250"/>
      <c r="E44" s="251"/>
      <c r="F44" s="11"/>
      <c r="G44" s="13"/>
      <c r="H44" s="19"/>
      <c r="I44" s="19"/>
      <c r="J44" s="14"/>
      <c r="K44" s="12"/>
      <c r="L44" s="254"/>
      <c r="M44" s="250"/>
      <c r="N44" s="261"/>
      <c r="O44" s="66"/>
      <c r="P44" s="66"/>
    </row>
    <row r="45" spans="1:23" x14ac:dyDescent="0.3">
      <c r="A45" s="19"/>
      <c r="B45" s="19"/>
      <c r="C45" s="250"/>
      <c r="D45" s="250"/>
      <c r="E45" s="251"/>
      <c r="F45" s="13"/>
      <c r="G45" s="13"/>
      <c r="H45" s="19"/>
      <c r="I45" s="19"/>
      <c r="J45" s="14"/>
      <c r="K45" s="14"/>
      <c r="L45" s="254"/>
      <c r="M45" s="250"/>
      <c r="N45" s="250"/>
      <c r="O45" s="19"/>
      <c r="P45" s="19"/>
    </row>
    <row r="46" spans="1:23" x14ac:dyDescent="0.3">
      <c r="A46" s="234">
        <v>8</v>
      </c>
      <c r="B46" s="234" t="str">
        <f>VLOOKUP(A46,$Q$10:$S$30,2,FALSE)</f>
        <v>안양시</v>
      </c>
      <c r="C46" s="228" t="str">
        <f>VLOOKUP(A46,$Q$10:S66,3,FALSE)</f>
        <v>최하은</v>
      </c>
      <c r="D46" s="19"/>
      <c r="E46" s="13"/>
      <c r="F46" s="13"/>
      <c r="G46" s="13"/>
      <c r="H46" s="19"/>
      <c r="I46" s="19"/>
      <c r="J46" s="14"/>
      <c r="K46" s="14"/>
      <c r="L46" s="14"/>
      <c r="M46" s="19"/>
      <c r="N46" s="228" t="e">
        <f>VLOOKUP(P46,Q14:$S$30,3,FALSE)</f>
        <v>#N/A</v>
      </c>
      <c r="O46" s="228" t="e">
        <f>VLOOKUP(P46,$Q$10:$S$30,2,FALSE)</f>
        <v>#N/A</v>
      </c>
      <c r="P46" s="234">
        <v>17</v>
      </c>
    </row>
    <row r="47" spans="1:23" x14ac:dyDescent="0.3">
      <c r="A47" s="235"/>
      <c r="B47" s="235"/>
      <c r="C47" s="229"/>
      <c r="D47" s="11"/>
      <c r="E47" s="13"/>
      <c r="F47" s="13"/>
      <c r="G47" s="13"/>
      <c r="H47" s="19"/>
      <c r="I47" s="19"/>
      <c r="J47" s="14"/>
      <c r="K47" s="14"/>
      <c r="L47" s="14"/>
      <c r="M47" s="12"/>
      <c r="N47" s="229"/>
      <c r="O47" s="229"/>
      <c r="P47" s="235"/>
    </row>
    <row r="48" spans="1:23" x14ac:dyDescent="0.3">
      <c r="A48" s="252"/>
      <c r="B48" s="252"/>
      <c r="C48" s="252"/>
      <c r="D48" s="60"/>
      <c r="E48" s="61"/>
      <c r="F48" s="13"/>
      <c r="G48" s="13"/>
      <c r="H48" s="19"/>
      <c r="I48" s="64"/>
      <c r="J48" s="68"/>
      <c r="K48" s="14"/>
      <c r="L48" s="10"/>
      <c r="M48" s="14"/>
      <c r="N48" s="261"/>
      <c r="O48" s="261"/>
      <c r="P48" s="261"/>
    </row>
    <row r="49" spans="1:16" x14ac:dyDescent="0.3">
      <c r="A49" s="253"/>
      <c r="B49" s="253"/>
      <c r="C49" s="253"/>
      <c r="D49" s="13"/>
      <c r="E49" s="19"/>
      <c r="F49" s="13"/>
      <c r="G49" s="13"/>
      <c r="H49" s="19"/>
      <c r="I49" s="64"/>
      <c r="J49" s="68"/>
      <c r="K49" s="14"/>
      <c r="L49" s="19"/>
      <c r="M49" s="14"/>
      <c r="N49" s="262"/>
      <c r="O49" s="262"/>
      <c r="P49" s="262"/>
    </row>
    <row r="50" spans="1:16" x14ac:dyDescent="0.3">
      <c r="A50" s="228">
        <v>9</v>
      </c>
      <c r="B50" s="234" t="str">
        <f>VLOOKUP(A50,$Q$10:$S$30,2,FALSE)</f>
        <v>안산시</v>
      </c>
      <c r="C50" s="228" t="str">
        <f>VLOOKUP(A50,$Q$10:S70,3,FALSE)</f>
        <v>조호준</v>
      </c>
      <c r="D50" s="15"/>
      <c r="E50" s="19"/>
      <c r="F50" s="13"/>
      <c r="G50" s="13"/>
      <c r="H50" s="19"/>
      <c r="I50" s="64"/>
      <c r="J50" s="68"/>
      <c r="K50" s="14"/>
      <c r="L50" s="19"/>
      <c r="M50" s="14"/>
      <c r="N50" s="228" t="str">
        <f>VLOOKUP(P50,Q18:$S$30,3,FALSE)</f>
        <v>윤현진</v>
      </c>
      <c r="O50" s="228" t="str">
        <f>VLOOKUP(P50,$Q$10:$S$30,2,FALSE)</f>
        <v>안산시</v>
      </c>
      <c r="P50" s="234">
        <v>16</v>
      </c>
    </row>
    <row r="51" spans="1:16" x14ac:dyDescent="0.3">
      <c r="A51" s="229"/>
      <c r="B51" s="235"/>
      <c r="C51" s="229"/>
      <c r="D51" s="19"/>
      <c r="E51" s="19"/>
      <c r="F51" s="13"/>
      <c r="G51" s="13"/>
      <c r="H51" s="19"/>
      <c r="I51" s="64"/>
      <c r="J51" s="68"/>
      <c r="K51" s="14"/>
      <c r="L51" s="19"/>
      <c r="M51" s="67"/>
      <c r="N51" s="229"/>
      <c r="O51" s="229"/>
      <c r="P51" s="235"/>
    </row>
    <row r="52" spans="1:16" x14ac:dyDescent="0.3">
      <c r="A52" s="66"/>
      <c r="B52" s="66"/>
      <c r="C52" s="66"/>
      <c r="D52" s="287"/>
      <c r="E52" s="287"/>
      <c r="F52" s="288"/>
      <c r="G52" s="69"/>
      <c r="H52" s="70"/>
      <c r="I52" s="64"/>
      <c r="J52" s="68"/>
      <c r="K52" s="289"/>
      <c r="L52" s="290"/>
      <c r="M52" s="290"/>
      <c r="N52" s="17"/>
      <c r="O52" s="66"/>
      <c r="P52" s="66"/>
    </row>
    <row r="53" spans="1:16" x14ac:dyDescent="0.3">
      <c r="A53" s="19"/>
      <c r="B53" s="19"/>
      <c r="C53" s="19"/>
      <c r="D53" s="287"/>
      <c r="E53" s="287"/>
      <c r="F53" s="288"/>
      <c r="G53" s="72"/>
      <c r="H53" s="70"/>
      <c r="I53" s="19"/>
      <c r="J53" s="10"/>
      <c r="K53" s="289"/>
      <c r="L53" s="290"/>
      <c r="M53" s="290"/>
      <c r="N53" s="79"/>
      <c r="O53" s="19"/>
      <c r="P53" s="19"/>
    </row>
    <row r="54" spans="1:16" x14ac:dyDescent="0.3">
      <c r="A54" s="228">
        <v>10</v>
      </c>
      <c r="B54" s="234" t="str">
        <f>VLOOKUP(A54,$Q$10:$S$30,2,FALSE)</f>
        <v>용인시</v>
      </c>
      <c r="C54" s="228" t="str">
        <f>VLOOKUP(A54,$Q$10:S74,3,FALSE)</f>
        <v>최우준</v>
      </c>
      <c r="D54" s="19"/>
      <c r="E54" s="19"/>
      <c r="F54" s="13"/>
      <c r="G54" s="19"/>
      <c r="H54" s="19"/>
      <c r="I54" s="19"/>
      <c r="J54" s="19"/>
      <c r="K54" s="14"/>
      <c r="L54" s="19"/>
      <c r="M54" s="19"/>
      <c r="N54" s="228" t="e">
        <f>VLOOKUP(P54,Q22:$S$30,3,FALSE)</f>
        <v>#N/A</v>
      </c>
      <c r="O54" s="228" t="str">
        <f>VLOOKUP(P54,$Q$10:$S$30,2,FALSE)</f>
        <v>광주시</v>
      </c>
      <c r="P54" s="240">
        <v>15</v>
      </c>
    </row>
    <row r="55" spans="1:16" x14ac:dyDescent="0.3">
      <c r="A55" s="229"/>
      <c r="B55" s="235"/>
      <c r="C55" s="229"/>
      <c r="D55" s="11"/>
      <c r="E55" s="19"/>
      <c r="F55" s="13"/>
      <c r="G55" s="19"/>
      <c r="H55" s="255"/>
      <c r="I55" s="255"/>
      <c r="J55" s="19"/>
      <c r="K55" s="14"/>
      <c r="L55" s="19"/>
      <c r="M55" s="11"/>
      <c r="N55" s="229"/>
      <c r="O55" s="229"/>
      <c r="P55" s="240"/>
    </row>
    <row r="56" spans="1:16" x14ac:dyDescent="0.3">
      <c r="A56" s="261"/>
      <c r="B56" s="261"/>
      <c r="C56" s="261"/>
      <c r="D56" s="13"/>
      <c r="E56" s="19"/>
      <c r="F56" s="13"/>
      <c r="G56" s="19"/>
      <c r="H56" s="19"/>
      <c r="I56" s="19"/>
      <c r="J56" s="19"/>
      <c r="K56" s="14"/>
      <c r="L56" s="19"/>
      <c r="M56" s="14"/>
      <c r="N56" s="250"/>
      <c r="O56" s="250"/>
      <c r="P56" s="250"/>
    </row>
    <row r="57" spans="1:16" ht="20.25" x14ac:dyDescent="0.3">
      <c r="A57" s="262"/>
      <c r="B57" s="262"/>
      <c r="C57" s="262"/>
      <c r="D57" s="13"/>
      <c r="E57" s="67"/>
      <c r="F57" s="13"/>
      <c r="G57" s="19"/>
      <c r="H57" s="265" t="s">
        <v>49</v>
      </c>
      <c r="I57" s="266"/>
      <c r="J57" s="19"/>
      <c r="K57" s="14"/>
      <c r="L57" s="11"/>
      <c r="M57" s="14"/>
      <c r="N57" s="250"/>
      <c r="O57" s="250"/>
      <c r="P57" s="250"/>
    </row>
    <row r="58" spans="1:16" x14ac:dyDescent="0.3">
      <c r="A58" s="234">
        <v>11</v>
      </c>
      <c r="B58" s="234" t="str">
        <f>VLOOKUP(A58,$Q$10:$S$30,2,FALSE)</f>
        <v>의왕시</v>
      </c>
      <c r="C58" s="234" t="str">
        <f>VLOOKUP(A58,$Q$10:$S$30,3,FALSE)</f>
        <v>유서영</v>
      </c>
      <c r="D58" s="15"/>
      <c r="E58" s="13"/>
      <c r="F58" s="13"/>
      <c r="G58" s="19"/>
      <c r="H58" s="291"/>
      <c r="I58" s="252"/>
      <c r="J58" s="19"/>
      <c r="K58" s="14"/>
      <c r="L58" s="14"/>
      <c r="M58" s="15"/>
      <c r="N58" s="228" t="str">
        <f>VLOOKUP(P58,Q10:$S$30,3,FALSE)</f>
        <v>윤선희</v>
      </c>
      <c r="O58" s="228" t="str">
        <f>VLOOKUP(P58,$Q$10:$S$30,2,FALSE)</f>
        <v>군포시</v>
      </c>
      <c r="P58" s="234">
        <v>14</v>
      </c>
    </row>
    <row r="59" spans="1:16" x14ac:dyDescent="0.3">
      <c r="A59" s="235"/>
      <c r="B59" s="235"/>
      <c r="C59" s="235"/>
      <c r="D59" s="19"/>
      <c r="E59" s="13"/>
      <c r="F59" s="13"/>
      <c r="G59" s="19"/>
      <c r="H59" s="255"/>
      <c r="I59" s="255"/>
      <c r="J59" s="19"/>
      <c r="K59" s="14"/>
      <c r="L59" s="14"/>
      <c r="M59" s="19"/>
      <c r="N59" s="229"/>
      <c r="O59" s="229"/>
      <c r="P59" s="235"/>
    </row>
    <row r="60" spans="1:16" x14ac:dyDescent="0.3">
      <c r="A60" s="51"/>
      <c r="B60" s="51"/>
      <c r="C60" s="231"/>
      <c r="D60" s="231"/>
      <c r="E60" s="232"/>
      <c r="F60" s="44"/>
      <c r="H60" s="168"/>
      <c r="I60" s="168"/>
      <c r="K60" s="36"/>
      <c r="L60" s="233"/>
      <c r="M60" s="231"/>
      <c r="N60" s="231"/>
      <c r="O60" s="51"/>
      <c r="P60" s="51"/>
    </row>
    <row r="61" spans="1:16" x14ac:dyDescent="0.3">
      <c r="C61" s="231"/>
      <c r="D61" s="231"/>
      <c r="E61" s="232"/>
      <c r="K61" s="28"/>
      <c r="L61" s="233"/>
      <c r="M61" s="231"/>
      <c r="N61" s="231"/>
    </row>
    <row r="62" spans="1:16" x14ac:dyDescent="0.3">
      <c r="A62" s="234">
        <v>12</v>
      </c>
      <c r="B62" s="234" t="str">
        <f>VLOOKUP(A62,$Q$10:$S$30,2,FALSE)</f>
        <v>안산시</v>
      </c>
      <c r="C62" s="228" t="str">
        <f>VLOOKUP(A62,$Q$10:S82,3,FALSE)</f>
        <v>김준엽</v>
      </c>
      <c r="E62" s="39"/>
      <c r="I62" s="267"/>
      <c r="J62" s="168"/>
      <c r="L62" s="40"/>
      <c r="N62" s="228" t="str">
        <f>VLOOKUP(P62,Q10:$S$30,3,FALSE)</f>
        <v>진영균</v>
      </c>
      <c r="O62" s="228" t="str">
        <f>VLOOKUP(P62,$Q$10:$S$30,2,FALSE)</f>
        <v>시흥시</v>
      </c>
      <c r="P62" s="228">
        <v>13</v>
      </c>
    </row>
    <row r="63" spans="1:16" x14ac:dyDescent="0.3">
      <c r="A63" s="235"/>
      <c r="B63" s="235"/>
      <c r="C63" s="229"/>
      <c r="D63" s="37"/>
      <c r="E63" s="39"/>
      <c r="I63" s="168"/>
      <c r="J63" s="168"/>
      <c r="L63" s="40"/>
      <c r="M63" s="37"/>
      <c r="N63" s="229"/>
      <c r="O63" s="229"/>
      <c r="P63" s="229"/>
    </row>
    <row r="64" spans="1:16" x14ac:dyDescent="0.3">
      <c r="A64" s="51"/>
      <c r="B64" s="51"/>
      <c r="C64" s="51"/>
      <c r="D64" s="39"/>
      <c r="E64" s="44"/>
      <c r="L64" s="36"/>
      <c r="M64" s="50"/>
      <c r="N64" s="59"/>
      <c r="O64" s="59"/>
      <c r="P64" s="51"/>
    </row>
    <row r="65" spans="1:16" x14ac:dyDescent="0.3">
      <c r="D65" s="39"/>
      <c r="M65" s="40"/>
    </row>
    <row r="66" spans="1:16" x14ac:dyDescent="0.3">
      <c r="A66" s="212" t="s">
        <v>29</v>
      </c>
      <c r="B66" s="213"/>
      <c r="C66" s="214"/>
      <c r="D66" s="55"/>
      <c r="M66" s="36"/>
      <c r="N66" s="212" t="s">
        <v>29</v>
      </c>
      <c r="O66" s="213"/>
      <c r="P66" s="214"/>
    </row>
    <row r="67" spans="1:16" x14ac:dyDescent="0.3">
      <c r="A67" s="215"/>
      <c r="B67" s="216"/>
      <c r="C67" s="217"/>
      <c r="N67" s="215"/>
      <c r="O67" s="216"/>
      <c r="P67" s="217"/>
    </row>
  </sheetData>
  <mergeCells count="123">
    <mergeCell ref="O62:O63"/>
    <mergeCell ref="P62:P63"/>
    <mergeCell ref="A66:C67"/>
    <mergeCell ref="N66:P67"/>
    <mergeCell ref="P58:P59"/>
    <mergeCell ref="H59:I59"/>
    <mergeCell ref="C60:E61"/>
    <mergeCell ref="H60:I60"/>
    <mergeCell ref="L60:N61"/>
    <mergeCell ref="A62:A63"/>
    <mergeCell ref="B62:B63"/>
    <mergeCell ref="C62:C63"/>
    <mergeCell ref="I62:J63"/>
    <mergeCell ref="N62:N63"/>
    <mergeCell ref="A58:A59"/>
    <mergeCell ref="B58:B59"/>
    <mergeCell ref="C58:C59"/>
    <mergeCell ref="H58:I58"/>
    <mergeCell ref="N58:N59"/>
    <mergeCell ref="O58:O59"/>
    <mergeCell ref="A56:C57"/>
    <mergeCell ref="N56:P57"/>
    <mergeCell ref="H57:I57"/>
    <mergeCell ref="D52:F53"/>
    <mergeCell ref="K52:M53"/>
    <mergeCell ref="A54:A55"/>
    <mergeCell ref="B54:B55"/>
    <mergeCell ref="C54:C55"/>
    <mergeCell ref="N54:N55"/>
    <mergeCell ref="A48:C49"/>
    <mergeCell ref="N48:P49"/>
    <mergeCell ref="A50:A51"/>
    <mergeCell ref="B50:B51"/>
    <mergeCell ref="C50:C51"/>
    <mergeCell ref="N50:N51"/>
    <mergeCell ref="O50:O51"/>
    <mergeCell ref="P50:P51"/>
    <mergeCell ref="O54:O55"/>
    <mergeCell ref="P54:P55"/>
    <mergeCell ref="H55:I55"/>
    <mergeCell ref="C44:E45"/>
    <mergeCell ref="L44:N45"/>
    <mergeCell ref="A46:A47"/>
    <mergeCell ref="B46:B47"/>
    <mergeCell ref="C46:C47"/>
    <mergeCell ref="N46:N47"/>
    <mergeCell ref="A38:C39"/>
    <mergeCell ref="N38:P39"/>
    <mergeCell ref="A40:C41"/>
    <mergeCell ref="O46:O47"/>
    <mergeCell ref="P46:P47"/>
    <mergeCell ref="A42:A43"/>
    <mergeCell ref="B42:B43"/>
    <mergeCell ref="C42:C43"/>
    <mergeCell ref="N42:N43"/>
    <mergeCell ref="O42:O43"/>
    <mergeCell ref="P42:P43"/>
    <mergeCell ref="A34:A35"/>
    <mergeCell ref="B34:B35"/>
    <mergeCell ref="C34:C35"/>
    <mergeCell ref="H34:I34"/>
    <mergeCell ref="N34:N35"/>
    <mergeCell ref="Q41:W41"/>
    <mergeCell ref="C28:E29"/>
    <mergeCell ref="L28:N29"/>
    <mergeCell ref="A30:A31"/>
    <mergeCell ref="B30:B31"/>
    <mergeCell ref="C30:C31"/>
    <mergeCell ref="N30:N31"/>
    <mergeCell ref="O34:O35"/>
    <mergeCell ref="P34:P35"/>
    <mergeCell ref="H35:I35"/>
    <mergeCell ref="E36:G37"/>
    <mergeCell ref="H36:I36"/>
    <mergeCell ref="J36:L37"/>
    <mergeCell ref="H32:I32"/>
    <mergeCell ref="N32:P33"/>
    <mergeCell ref="H33:I33"/>
    <mergeCell ref="A24:C25"/>
    <mergeCell ref="N24:P25"/>
    <mergeCell ref="A26:A27"/>
    <mergeCell ref="B26:B27"/>
    <mergeCell ref="C26:C27"/>
    <mergeCell ref="N26:N27"/>
    <mergeCell ref="O26:O27"/>
    <mergeCell ref="P26:P27"/>
    <mergeCell ref="O30:O31"/>
    <mergeCell ref="P30:P31"/>
    <mergeCell ref="D20:F21"/>
    <mergeCell ref="K20:M21"/>
    <mergeCell ref="A22:C23"/>
    <mergeCell ref="N22:N23"/>
    <mergeCell ref="O22:O23"/>
    <mergeCell ref="P22:P23"/>
    <mergeCell ref="O14:O15"/>
    <mergeCell ref="P14:P15"/>
    <mergeCell ref="A16:C17"/>
    <mergeCell ref="N16:P17"/>
    <mergeCell ref="A18:A19"/>
    <mergeCell ref="B18:B19"/>
    <mergeCell ref="C18:C19"/>
    <mergeCell ref="N18:N19"/>
    <mergeCell ref="O18:O19"/>
    <mergeCell ref="P18:P19"/>
    <mergeCell ref="C12:E13"/>
    <mergeCell ref="L12:N13"/>
    <mergeCell ref="A14:A15"/>
    <mergeCell ref="B14:B15"/>
    <mergeCell ref="C14:C15"/>
    <mergeCell ref="N14:N15"/>
    <mergeCell ref="A10:A11"/>
    <mergeCell ref="B10:B11"/>
    <mergeCell ref="C10:C11"/>
    <mergeCell ref="N10:N11"/>
    <mergeCell ref="O10:O11"/>
    <mergeCell ref="P10:P11"/>
    <mergeCell ref="A1:P1"/>
    <mergeCell ref="A2:D2"/>
    <mergeCell ref="B3:D3"/>
    <mergeCell ref="H3:I3"/>
    <mergeCell ref="M3:O3"/>
    <mergeCell ref="A6:C7"/>
    <mergeCell ref="N6:P7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zoomScale="70" zoomScaleNormal="70" workbookViewId="0">
      <selection activeCell="X32" sqref="X32"/>
    </sheetView>
  </sheetViews>
  <sheetFormatPr defaultRowHeight="16.5" x14ac:dyDescent="0.3"/>
  <sheetData>
    <row r="1" spans="1:20" ht="41.25" customHeight="1" x14ac:dyDescent="0.3">
      <c r="A1" s="221" t="s">
        <v>174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</row>
    <row r="2" spans="1:20" x14ac:dyDescent="0.3">
      <c r="A2" s="223" t="s">
        <v>112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</row>
    <row r="3" spans="1:20" ht="18" thickBot="1" x14ac:dyDescent="0.35">
      <c r="A3" s="9"/>
      <c r="B3" s="225" t="s">
        <v>25</v>
      </c>
      <c r="C3" s="225"/>
      <c r="D3" s="225"/>
      <c r="E3" s="18" t="s">
        <v>26</v>
      </c>
      <c r="F3" s="18" t="s">
        <v>27</v>
      </c>
      <c r="G3" s="226" t="s">
        <v>5</v>
      </c>
      <c r="H3" s="226"/>
      <c r="I3" s="18" t="s">
        <v>27</v>
      </c>
      <c r="J3" s="18" t="s">
        <v>26</v>
      </c>
      <c r="K3" s="225" t="s">
        <v>25</v>
      </c>
      <c r="L3" s="225"/>
      <c r="M3" s="227"/>
      <c r="N3" s="5"/>
      <c r="O3" s="51"/>
      <c r="P3" s="51"/>
      <c r="Q3" s="51"/>
      <c r="R3" s="51"/>
      <c r="S3" s="51"/>
      <c r="T3" s="51"/>
    </row>
    <row r="5" spans="1:20" x14ac:dyDescent="0.3">
      <c r="A5" s="51" t="s">
        <v>3</v>
      </c>
      <c r="B5" s="51" t="s">
        <v>4</v>
      </c>
      <c r="C5" s="51" t="s">
        <v>0</v>
      </c>
      <c r="D5" s="51"/>
      <c r="E5" s="51"/>
      <c r="F5" s="51"/>
      <c r="G5" s="51"/>
      <c r="H5" s="51"/>
      <c r="I5" s="51"/>
      <c r="J5" s="51"/>
      <c r="K5" s="51"/>
      <c r="L5" s="51" t="s">
        <v>0</v>
      </c>
      <c r="M5" s="51" t="s">
        <v>4</v>
      </c>
      <c r="N5" s="51" t="s">
        <v>3</v>
      </c>
    </row>
    <row r="6" spans="1:20" ht="17.25" thickBot="1" x14ac:dyDescent="0.35">
      <c r="A6" s="212" t="s">
        <v>29</v>
      </c>
      <c r="B6" s="213"/>
      <c r="C6" s="214"/>
      <c r="D6" s="36"/>
      <c r="G6" s="51"/>
      <c r="H6" s="51"/>
      <c r="L6" s="218" t="s">
        <v>29</v>
      </c>
      <c r="M6" s="219"/>
      <c r="N6" s="219"/>
    </row>
    <row r="7" spans="1:20" x14ac:dyDescent="0.3">
      <c r="A7" s="215"/>
      <c r="B7" s="216"/>
      <c r="C7" s="217"/>
      <c r="D7" s="37"/>
      <c r="F7" s="80"/>
      <c r="G7" s="51"/>
      <c r="H7" s="51"/>
      <c r="K7" s="38"/>
      <c r="L7" s="219"/>
      <c r="M7" s="219"/>
      <c r="N7" s="220"/>
      <c r="O7" s="4" t="s">
        <v>2</v>
      </c>
      <c r="P7" s="88" t="s">
        <v>1</v>
      </c>
      <c r="Q7" s="88" t="s">
        <v>6</v>
      </c>
      <c r="R7" s="88" t="s">
        <v>8</v>
      </c>
      <c r="S7" s="88" t="s">
        <v>9</v>
      </c>
      <c r="T7" s="89"/>
    </row>
    <row r="8" spans="1:20" x14ac:dyDescent="0.3">
      <c r="A8" s="51"/>
      <c r="B8" s="51"/>
      <c r="C8" s="51"/>
      <c r="D8" s="39"/>
      <c r="E8" s="82"/>
      <c r="K8" s="40"/>
      <c r="L8" s="145"/>
      <c r="M8" s="145"/>
      <c r="N8" s="145"/>
      <c r="O8" s="90">
        <v>1</v>
      </c>
      <c r="P8" s="91" t="s">
        <v>50</v>
      </c>
      <c r="Q8" s="91" t="s">
        <v>175</v>
      </c>
      <c r="R8" s="91"/>
      <c r="S8" s="91"/>
      <c r="T8" s="92">
        <v>1</v>
      </c>
    </row>
    <row r="9" spans="1:20" x14ac:dyDescent="0.3">
      <c r="D9" s="39"/>
      <c r="E9" s="41"/>
      <c r="G9" s="80"/>
      <c r="J9" s="38"/>
      <c r="K9" s="40"/>
      <c r="L9" s="148"/>
      <c r="M9" s="148"/>
      <c r="N9" s="148"/>
      <c r="O9" s="90">
        <v>4</v>
      </c>
      <c r="P9" s="91" t="s">
        <v>35</v>
      </c>
      <c r="Q9" s="91" t="s">
        <v>176</v>
      </c>
      <c r="R9" s="91"/>
      <c r="S9" s="91"/>
      <c r="T9" s="92">
        <v>2</v>
      </c>
    </row>
    <row r="10" spans="1:20" x14ac:dyDescent="0.3">
      <c r="A10" s="228">
        <v>1</v>
      </c>
      <c r="B10" s="228" t="str">
        <f>VLOOKUP(A10,$O$7:$Q$20,2,FALSE)</f>
        <v>김포시</v>
      </c>
      <c r="C10" s="228" t="str">
        <f>VLOOKUP(A10,$O$7:$Q$20,3,FALSE)</f>
        <v>김성현</v>
      </c>
      <c r="D10" s="55"/>
      <c r="E10" s="39"/>
      <c r="J10" s="40"/>
      <c r="K10" s="36"/>
      <c r="L10" s="228" t="str">
        <f>VLOOKUP(N10,$O$7:$Q$20,3,FALSE)</f>
        <v>구영인</v>
      </c>
      <c r="M10" s="228" t="str">
        <f>VLOOKUP(N10,$O$7:$Q$20,2,FALSE)</f>
        <v>안산시</v>
      </c>
      <c r="N10" s="230">
        <v>10</v>
      </c>
      <c r="O10" s="90">
        <v>6</v>
      </c>
      <c r="P10" s="91" t="s">
        <v>35</v>
      </c>
      <c r="Q10" s="91" t="s">
        <v>177</v>
      </c>
      <c r="R10" s="91"/>
      <c r="S10" s="91"/>
      <c r="T10" s="92">
        <v>3</v>
      </c>
    </row>
    <row r="11" spans="1:20" x14ac:dyDescent="0.3">
      <c r="A11" s="229"/>
      <c r="B11" s="229"/>
      <c r="C11" s="229"/>
      <c r="D11" s="42"/>
      <c r="E11" s="39"/>
      <c r="J11" s="40"/>
      <c r="L11" s="229"/>
      <c r="M11" s="229"/>
      <c r="N11" s="230"/>
      <c r="O11" s="90">
        <v>8</v>
      </c>
      <c r="P11" s="91" t="s">
        <v>35</v>
      </c>
      <c r="Q11" s="91" t="s">
        <v>178</v>
      </c>
      <c r="R11" s="91"/>
      <c r="S11" s="91"/>
      <c r="T11" s="92">
        <v>4</v>
      </c>
    </row>
    <row r="12" spans="1:20" x14ac:dyDescent="0.3">
      <c r="A12" s="51"/>
      <c r="B12" s="51"/>
      <c r="C12" s="46"/>
      <c r="D12" s="231"/>
      <c r="E12" s="232"/>
      <c r="F12" s="82"/>
      <c r="J12" s="233"/>
      <c r="K12" s="231"/>
      <c r="L12" s="46"/>
      <c r="M12" s="51"/>
      <c r="N12" s="51"/>
      <c r="O12" s="90">
        <v>10</v>
      </c>
      <c r="P12" s="91" t="s">
        <v>58</v>
      </c>
      <c r="Q12" s="91" t="s">
        <v>179</v>
      </c>
      <c r="R12" s="91"/>
      <c r="S12" s="91"/>
      <c r="T12" s="92">
        <v>5</v>
      </c>
    </row>
    <row r="13" spans="1:20" x14ac:dyDescent="0.3">
      <c r="C13" s="46"/>
      <c r="D13" s="231"/>
      <c r="E13" s="232"/>
      <c r="F13" s="41"/>
      <c r="I13" s="38"/>
      <c r="J13" s="233"/>
      <c r="K13" s="231"/>
      <c r="L13" s="46"/>
      <c r="O13" s="90">
        <v>2</v>
      </c>
      <c r="P13" s="91" t="s">
        <v>58</v>
      </c>
      <c r="Q13" s="91" t="s">
        <v>180</v>
      </c>
      <c r="R13" s="91"/>
      <c r="S13" s="91"/>
      <c r="T13" s="92">
        <v>6</v>
      </c>
    </row>
    <row r="14" spans="1:20" x14ac:dyDescent="0.3">
      <c r="A14" s="228">
        <v>2</v>
      </c>
      <c r="B14" s="228" t="str">
        <f>VLOOKUP(A14,$O$7:$Q$20,2,FALSE)</f>
        <v>안산시</v>
      </c>
      <c r="C14" s="228" t="str">
        <f>VLOOKUP(A14,$O$7:$Q$20,3,FALSE)</f>
        <v>이명순</v>
      </c>
      <c r="E14" s="39"/>
      <c r="F14" s="39"/>
      <c r="I14" s="40"/>
      <c r="J14" s="40"/>
      <c r="L14" s="228" t="str">
        <f>VLOOKUP(N14,$O$7:$Q$20,3,FALSE)</f>
        <v>황현정</v>
      </c>
      <c r="M14" s="228" t="str">
        <f>VLOOKUP(N14,$O$7:$Q$20,2,FALSE)</f>
        <v>이천시</v>
      </c>
      <c r="N14" s="230">
        <v>9</v>
      </c>
      <c r="O14" s="90">
        <v>3</v>
      </c>
      <c r="P14" s="91" t="s">
        <v>58</v>
      </c>
      <c r="Q14" s="91" t="s">
        <v>181</v>
      </c>
      <c r="R14" s="91"/>
      <c r="S14" s="91"/>
      <c r="T14" s="92">
        <v>7</v>
      </c>
    </row>
    <row r="15" spans="1:20" x14ac:dyDescent="0.3">
      <c r="A15" s="229"/>
      <c r="B15" s="229"/>
      <c r="C15" s="229"/>
      <c r="D15" s="37"/>
      <c r="E15" s="39"/>
      <c r="F15" s="39"/>
      <c r="I15" s="40"/>
      <c r="J15" s="40"/>
      <c r="K15" s="38"/>
      <c r="L15" s="229"/>
      <c r="M15" s="229"/>
      <c r="N15" s="230"/>
      <c r="O15" s="90">
        <v>9</v>
      </c>
      <c r="P15" s="91" t="s">
        <v>42</v>
      </c>
      <c r="Q15" s="91" t="s">
        <v>182</v>
      </c>
      <c r="R15" s="91"/>
      <c r="S15" s="91"/>
      <c r="T15" s="92">
        <v>8</v>
      </c>
    </row>
    <row r="16" spans="1:20" x14ac:dyDescent="0.3">
      <c r="A16" s="145"/>
      <c r="B16" s="145"/>
      <c r="C16" s="145"/>
      <c r="D16" s="43"/>
      <c r="E16" s="44"/>
      <c r="F16" s="39"/>
      <c r="G16" s="58"/>
      <c r="I16" s="40"/>
      <c r="J16" s="36"/>
      <c r="K16" s="40"/>
      <c r="L16" s="236"/>
      <c r="M16" s="236"/>
      <c r="N16" s="236"/>
      <c r="O16" s="90">
        <v>5</v>
      </c>
      <c r="P16" s="91" t="s">
        <v>102</v>
      </c>
      <c r="Q16" s="91" t="s">
        <v>183</v>
      </c>
      <c r="R16" s="91"/>
      <c r="S16" s="91"/>
      <c r="T16" s="92">
        <v>9</v>
      </c>
    </row>
    <row r="17" spans="1:20" ht="17.25" thickBot="1" x14ac:dyDescent="0.35">
      <c r="A17" s="148"/>
      <c r="B17" s="148"/>
      <c r="C17" s="148"/>
      <c r="D17" s="39"/>
      <c r="F17" s="39"/>
      <c r="G17" s="40"/>
      <c r="I17" s="40"/>
      <c r="K17" s="40"/>
      <c r="L17" s="237"/>
      <c r="M17" s="237"/>
      <c r="N17" s="237"/>
      <c r="O17" s="93">
        <v>7</v>
      </c>
      <c r="P17" s="94" t="s">
        <v>99</v>
      </c>
      <c r="Q17" s="94" t="s">
        <v>184</v>
      </c>
      <c r="R17" s="94"/>
      <c r="S17" s="94"/>
      <c r="T17" s="95">
        <v>10</v>
      </c>
    </row>
    <row r="18" spans="1:20" x14ac:dyDescent="0.3">
      <c r="A18" s="212" t="s">
        <v>29</v>
      </c>
      <c r="B18" s="213"/>
      <c r="C18" s="214"/>
      <c r="D18" s="55"/>
      <c r="F18" s="39"/>
      <c r="G18" s="53"/>
      <c r="H18" s="52"/>
      <c r="I18" s="40"/>
      <c r="K18" s="40"/>
      <c r="L18" s="218" t="s">
        <v>29</v>
      </c>
      <c r="M18" s="219"/>
      <c r="N18" s="219"/>
      <c r="O18" s="51"/>
      <c r="P18" s="51"/>
      <c r="Q18" s="51"/>
      <c r="R18" s="51"/>
      <c r="S18" s="51"/>
    </row>
    <row r="19" spans="1:20" x14ac:dyDescent="0.3">
      <c r="A19" s="215"/>
      <c r="B19" s="216"/>
      <c r="C19" s="217"/>
      <c r="F19" s="39"/>
      <c r="I19" s="40"/>
      <c r="K19" s="41"/>
      <c r="L19" s="219"/>
      <c r="M19" s="219"/>
      <c r="N19" s="219"/>
      <c r="O19" s="51"/>
      <c r="P19" s="51"/>
      <c r="Q19" s="51"/>
      <c r="R19" s="51"/>
      <c r="S19" s="51"/>
    </row>
    <row r="20" spans="1:20" ht="20.25" x14ac:dyDescent="0.3">
      <c r="A20" s="51"/>
      <c r="B20" s="51"/>
      <c r="C20" s="51"/>
      <c r="D20" s="46"/>
      <c r="E20" s="231"/>
      <c r="F20" s="232"/>
      <c r="G20" s="238" t="s">
        <v>14</v>
      </c>
      <c r="H20" s="239"/>
      <c r="I20" s="233"/>
      <c r="J20" s="231"/>
      <c r="K20" s="46"/>
      <c r="L20" s="51"/>
      <c r="M20" s="51"/>
      <c r="N20" s="51"/>
      <c r="O20" s="51"/>
      <c r="P20" s="51"/>
      <c r="Q20" s="51"/>
    </row>
    <row r="21" spans="1:20" x14ac:dyDescent="0.3">
      <c r="D21" s="46"/>
      <c r="E21" s="231"/>
      <c r="F21" s="232"/>
      <c r="G21" s="1"/>
      <c r="H21" s="146"/>
      <c r="I21" s="233"/>
      <c r="J21" s="231"/>
      <c r="K21" s="46"/>
      <c r="O21" s="51"/>
      <c r="P21" s="51"/>
      <c r="Q21" s="51"/>
    </row>
    <row r="22" spans="1:20" x14ac:dyDescent="0.3">
      <c r="A22" s="234">
        <v>3</v>
      </c>
      <c r="B22" s="228" t="str">
        <f>VLOOKUP(A22,$O$7:$Q$20,2,FALSE)</f>
        <v>안산시</v>
      </c>
      <c r="C22" s="228" t="str">
        <f>VLOOKUP(A22,$O$7:$Q$20,3,FALSE)</f>
        <v>장성육</v>
      </c>
      <c r="F22" s="39"/>
      <c r="I22" s="40"/>
      <c r="L22" s="228" t="str">
        <f>VLOOKUP(N22,$O$7:$Q$20,3,FALSE)</f>
        <v>박순란</v>
      </c>
      <c r="M22" s="228" t="str">
        <f>VLOOKUP(N22,$O$7:$Q$20,2,FALSE)</f>
        <v>수원시</v>
      </c>
      <c r="N22" s="240">
        <v>8</v>
      </c>
      <c r="O22" s="51"/>
      <c r="P22" s="20"/>
      <c r="Q22" s="20"/>
    </row>
    <row r="23" spans="1:20" x14ac:dyDescent="0.3">
      <c r="A23" s="235"/>
      <c r="B23" s="229"/>
      <c r="C23" s="229"/>
      <c r="D23" s="37"/>
      <c r="F23" s="39"/>
      <c r="I23" s="40"/>
      <c r="K23" s="37"/>
      <c r="L23" s="229"/>
      <c r="M23" s="229"/>
      <c r="N23" s="240"/>
    </row>
    <row r="24" spans="1:20" x14ac:dyDescent="0.3">
      <c r="A24" s="236"/>
      <c r="B24" s="236"/>
      <c r="C24" s="236"/>
      <c r="D24" s="39"/>
      <c r="E24" s="82"/>
      <c r="F24" s="39"/>
      <c r="I24" s="40"/>
      <c r="K24" s="40"/>
      <c r="L24" s="231"/>
      <c r="M24" s="231"/>
      <c r="N24" s="231"/>
      <c r="O24" s="168"/>
      <c r="P24" s="168"/>
      <c r="Q24" s="168"/>
      <c r="R24" s="168"/>
      <c r="S24" s="168"/>
      <c r="T24" s="168"/>
    </row>
    <row r="25" spans="1:20" x14ac:dyDescent="0.3">
      <c r="A25" s="237"/>
      <c r="B25" s="237"/>
      <c r="C25" s="237"/>
      <c r="D25" s="39"/>
      <c r="E25" s="41"/>
      <c r="F25" s="39"/>
      <c r="I25" s="40"/>
      <c r="J25" s="38"/>
      <c r="K25" s="40"/>
      <c r="L25" s="231"/>
      <c r="M25" s="231"/>
      <c r="N25" s="231"/>
    </row>
    <row r="26" spans="1:20" x14ac:dyDescent="0.3">
      <c r="A26" s="228">
        <v>4</v>
      </c>
      <c r="B26" s="228" t="str">
        <f>VLOOKUP(A26,$O$7:$Q$20,2,FALSE)</f>
        <v>수원시</v>
      </c>
      <c r="C26" s="228" t="str">
        <f>VLOOKUP(A26,$O$7:$Q$20,3,FALSE)</f>
        <v>양효석</v>
      </c>
      <c r="D26" s="55"/>
      <c r="E26" s="39"/>
      <c r="F26" s="39"/>
      <c r="I26" s="40"/>
      <c r="J26" s="40"/>
      <c r="K26" s="55"/>
      <c r="L26" s="228" t="str">
        <f>VLOOKUP(N26,$O$7:$Q$20,3,FALSE)</f>
        <v>오석금</v>
      </c>
      <c r="M26" s="228" t="str">
        <f>VLOOKUP(N26,$O$7:$Q$20,2,FALSE)</f>
        <v>하남시</v>
      </c>
      <c r="N26" s="228">
        <v>7</v>
      </c>
    </row>
    <row r="27" spans="1:20" x14ac:dyDescent="0.3">
      <c r="A27" s="229"/>
      <c r="B27" s="229"/>
      <c r="C27" s="229"/>
      <c r="E27" s="39"/>
      <c r="F27" s="39"/>
      <c r="I27" s="40"/>
      <c r="J27" s="40"/>
      <c r="L27" s="229"/>
      <c r="M27" s="229"/>
      <c r="N27" s="229"/>
      <c r="Q27" s="80"/>
    </row>
    <row r="28" spans="1:20" x14ac:dyDescent="0.3">
      <c r="A28" s="51"/>
      <c r="B28" s="51"/>
      <c r="C28" s="46"/>
      <c r="D28" s="231"/>
      <c r="E28" s="232"/>
      <c r="F28" s="44"/>
      <c r="I28" s="40"/>
      <c r="J28" s="233"/>
      <c r="K28" s="231"/>
      <c r="L28" s="46"/>
      <c r="M28" s="51"/>
      <c r="N28" s="51"/>
    </row>
    <row r="29" spans="1:20" x14ac:dyDescent="0.3">
      <c r="C29" s="46"/>
      <c r="D29" s="231"/>
      <c r="E29" s="232"/>
      <c r="F29" s="82"/>
      <c r="I29" s="28"/>
      <c r="J29" s="233"/>
      <c r="K29" s="231"/>
      <c r="L29" s="46"/>
      <c r="P29" s="80"/>
      <c r="Q29" s="63"/>
      <c r="R29" s="20"/>
      <c r="S29" s="20"/>
      <c r="T29" s="20"/>
    </row>
    <row r="30" spans="1:20" x14ac:dyDescent="0.3">
      <c r="A30" s="228">
        <v>5</v>
      </c>
      <c r="B30" s="228" t="str">
        <f>VLOOKUP(A30,$O$7:$Q$20,2,FALSE)</f>
        <v>평택시</v>
      </c>
      <c r="C30" s="228" t="str">
        <f>VLOOKUP(A30,$O$7:$Q$20,3,FALSE)</f>
        <v>박제희</v>
      </c>
      <c r="E30" s="39"/>
      <c r="J30" s="40"/>
      <c r="L30" s="228" t="str">
        <f>VLOOKUP(N30,$O$7:$Q$20,3,FALSE)</f>
        <v>이선구</v>
      </c>
      <c r="M30" s="228" t="str">
        <f>VLOOKUP(N30,$O$7:$Q$20,2,FALSE)</f>
        <v>수원시</v>
      </c>
      <c r="N30" s="228">
        <v>6</v>
      </c>
      <c r="Q30" s="20"/>
      <c r="R30" s="20"/>
      <c r="S30" s="20"/>
      <c r="T30" s="20"/>
    </row>
    <row r="31" spans="1:20" x14ac:dyDescent="0.3">
      <c r="A31" s="229"/>
      <c r="B31" s="229"/>
      <c r="C31" s="229"/>
      <c r="D31" s="37"/>
      <c r="E31" s="39"/>
      <c r="J31" s="40"/>
      <c r="K31" s="37"/>
      <c r="L31" s="229"/>
      <c r="M31" s="229"/>
      <c r="N31" s="229"/>
      <c r="Q31" s="20"/>
      <c r="R31" s="20"/>
      <c r="S31" s="20"/>
      <c r="T31" s="20"/>
    </row>
    <row r="32" spans="1:20" ht="20.25" x14ac:dyDescent="0.3">
      <c r="A32" s="145"/>
      <c r="B32" s="145"/>
      <c r="C32" s="145"/>
      <c r="D32" s="39"/>
      <c r="E32" s="44"/>
      <c r="G32" s="241" t="s">
        <v>49</v>
      </c>
      <c r="H32" s="242"/>
      <c r="J32" s="36"/>
      <c r="K32" s="50"/>
      <c r="L32" s="236"/>
      <c r="M32" s="236"/>
      <c r="N32" s="236"/>
      <c r="Q32" s="20"/>
      <c r="R32" s="20"/>
      <c r="S32" s="20"/>
      <c r="T32" s="20"/>
    </row>
    <row r="33" spans="1:20" x14ac:dyDescent="0.3">
      <c r="A33" s="148"/>
      <c r="B33" s="148"/>
      <c r="C33" s="148"/>
      <c r="D33" s="39"/>
      <c r="E33" s="82"/>
      <c r="G33" s="145"/>
      <c r="H33" s="145"/>
      <c r="K33" s="40"/>
      <c r="L33" s="237"/>
      <c r="M33" s="237"/>
      <c r="N33" s="237"/>
      <c r="Q33" s="20"/>
      <c r="R33" s="20"/>
      <c r="S33" s="20"/>
      <c r="T33" s="20"/>
    </row>
    <row r="34" spans="1:20" x14ac:dyDescent="0.3">
      <c r="A34" s="212" t="s">
        <v>29</v>
      </c>
      <c r="B34" s="213"/>
      <c r="C34" s="214"/>
      <c r="D34" s="55"/>
      <c r="G34" s="51"/>
      <c r="H34" s="51"/>
      <c r="K34" s="36"/>
      <c r="L34" s="218" t="s">
        <v>29</v>
      </c>
      <c r="M34" s="219"/>
      <c r="N34" s="219"/>
      <c r="Q34" s="20"/>
      <c r="R34" s="20"/>
      <c r="S34" s="20"/>
      <c r="T34" s="20"/>
    </row>
    <row r="35" spans="1:20" x14ac:dyDescent="0.3">
      <c r="A35" s="215"/>
      <c r="B35" s="216"/>
      <c r="C35" s="217"/>
      <c r="L35" s="219"/>
      <c r="M35" s="219"/>
      <c r="N35" s="219"/>
      <c r="Q35" s="20"/>
      <c r="R35" s="20"/>
      <c r="S35" s="20"/>
      <c r="T35" s="20"/>
    </row>
  </sheetData>
  <mergeCells count="59">
    <mergeCell ref="A34:C35"/>
    <mergeCell ref="L34:N35"/>
    <mergeCell ref="M30:M31"/>
    <mergeCell ref="N30:N31"/>
    <mergeCell ref="A32:C33"/>
    <mergeCell ref="G32:H32"/>
    <mergeCell ref="L32:N33"/>
    <mergeCell ref="G33:H33"/>
    <mergeCell ref="L30:L31"/>
    <mergeCell ref="D28:E29"/>
    <mergeCell ref="J28:K29"/>
    <mergeCell ref="A30:A31"/>
    <mergeCell ref="B30:B31"/>
    <mergeCell ref="C30:C31"/>
    <mergeCell ref="N26:N27"/>
    <mergeCell ref="L22:L23"/>
    <mergeCell ref="M22:M23"/>
    <mergeCell ref="N22:N23"/>
    <mergeCell ref="A24:C25"/>
    <mergeCell ref="L24:N25"/>
    <mergeCell ref="A22:A23"/>
    <mergeCell ref="B22:B23"/>
    <mergeCell ref="C22:C23"/>
    <mergeCell ref="A26:A27"/>
    <mergeCell ref="B26:B27"/>
    <mergeCell ref="C26:C27"/>
    <mergeCell ref="L26:L27"/>
    <mergeCell ref="M26:M27"/>
    <mergeCell ref="O24:T24"/>
    <mergeCell ref="E20:F21"/>
    <mergeCell ref="G20:H20"/>
    <mergeCell ref="I20:J21"/>
    <mergeCell ref="G21:H21"/>
    <mergeCell ref="M14:M15"/>
    <mergeCell ref="N14:N15"/>
    <mergeCell ref="A16:C17"/>
    <mergeCell ref="L16:N17"/>
    <mergeCell ref="A18:C19"/>
    <mergeCell ref="L18:N19"/>
    <mergeCell ref="L14:L15"/>
    <mergeCell ref="D12:E13"/>
    <mergeCell ref="J12:K13"/>
    <mergeCell ref="A14:A15"/>
    <mergeCell ref="B14:B15"/>
    <mergeCell ref="C14:C15"/>
    <mergeCell ref="L8:N9"/>
    <mergeCell ref="A10:A11"/>
    <mergeCell ref="B10:B11"/>
    <mergeCell ref="C10:C11"/>
    <mergeCell ref="L10:L11"/>
    <mergeCell ref="M10:M11"/>
    <mergeCell ref="N10:N11"/>
    <mergeCell ref="A6:C7"/>
    <mergeCell ref="L6:N7"/>
    <mergeCell ref="A1:N1"/>
    <mergeCell ref="A2:N2"/>
    <mergeCell ref="B3:D3"/>
    <mergeCell ref="G3:H3"/>
    <mergeCell ref="K3:M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13</vt:i4>
      </vt:variant>
      <vt:variant>
        <vt:lpstr>이름이 지정된 범위</vt:lpstr>
      </vt:variant>
      <vt:variant>
        <vt:i4>1</vt:i4>
      </vt:variant>
    </vt:vector>
  </HeadingPairs>
  <TitlesOfParts>
    <vt:vector size="14" baseType="lpstr">
      <vt:lpstr>게이트볼(남자-대진표)</vt:lpstr>
      <vt:lpstr>게이트볼(여자-대진표)</vt:lpstr>
      <vt:lpstr>게이트볼(혼성-대진표)</vt:lpstr>
      <vt:lpstr>농구 대진표</vt:lpstr>
      <vt:lpstr>댄스</vt:lpstr>
      <vt:lpstr>보치아(BC1 개인전)</vt:lpstr>
      <vt:lpstr>보치아(BC2 개인전)</vt:lpstr>
      <vt:lpstr>보치아(BC3 개인전)</vt:lpstr>
      <vt:lpstr>보치아(BC4 개인전)</vt:lpstr>
      <vt:lpstr>보치아(BC3 페어)</vt:lpstr>
      <vt:lpstr>보치아(BC4 페어)</vt:lpstr>
      <vt:lpstr>보치아(BC1,2 단체전)</vt:lpstr>
      <vt:lpstr>볼링</vt:lpstr>
      <vt:lpstr>'농구 대진표'!Print_Area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2018-04-18T08:03:08Z</cp:lastPrinted>
  <dcterms:created xsi:type="dcterms:W3CDTF">2016-04-15T00:30:15Z</dcterms:created>
  <dcterms:modified xsi:type="dcterms:W3CDTF">2023-03-30T01:15:56Z</dcterms:modified>
</cp:coreProperties>
</file>